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K36" i="2" l="1"/>
  <c r="K35" i="2"/>
  <c r="K34" i="2"/>
  <c r="K32" i="2"/>
  <c r="K31" i="2"/>
  <c r="K29" i="2"/>
  <c r="K27" i="2"/>
  <c r="K26" i="2"/>
  <c r="K25" i="2"/>
  <c r="K24" i="2"/>
  <c r="K22" i="2"/>
  <c r="K20" i="2"/>
  <c r="K18" i="2"/>
  <c r="J36" i="2"/>
  <c r="J35" i="2"/>
  <c r="J34" i="2"/>
  <c r="J32" i="2"/>
  <c r="J31" i="2"/>
  <c r="J29" i="2"/>
  <c r="J27" i="2"/>
  <c r="J26" i="2"/>
  <c r="J25" i="2"/>
  <c r="J24" i="2"/>
  <c r="J22" i="2"/>
  <c r="J20" i="2"/>
  <c r="J18" i="2"/>
  <c r="F15" i="2" l="1"/>
  <c r="F35" i="2" l="1"/>
  <c r="F36" i="2" l="1"/>
  <c r="E11" i="2" l="1"/>
  <c r="E12" i="2" l="1"/>
</calcChain>
</file>

<file path=xl/comments1.xml><?xml version="1.0" encoding="utf-8"?>
<comments xmlns="http://schemas.openxmlformats.org/spreadsheetml/2006/main">
  <authors>
    <author>FMS</author>
  </authors>
  <commentList>
    <comment ref="I16" authorId="0" shapeId="0">
      <text>
        <r>
          <rPr>
            <sz val="10"/>
            <rFont val="Arial"/>
          </rPr>
          <t>Neo section «200bbbe3-3c4e-4205-891d-d637c0697070» (FIXED)
Vùng: A2:G60</t>
        </r>
      </text>
    </comment>
    <comment ref="J16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16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17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17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19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19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21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21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23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23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28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28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30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30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33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33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37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37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38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38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39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39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40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40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41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41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42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42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43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43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44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44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45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45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J46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  <comment ref="K46" authorId="0" shapeId="0">
      <text>
        <r>
          <rPr>
            <sz val="10"/>
            <rFont val="Arial"/>
          </rPr>
          <t>Chỉ tiêu số. Chỉ nhập giá trị số (có thể có phần thập phân).
Đơn vị tính: x 1</t>
        </r>
      </text>
    </comment>
  </commentList>
</comments>
</file>

<file path=xl/sharedStrings.xml><?xml version="1.0" encoding="utf-8"?>
<sst xmlns="http://schemas.openxmlformats.org/spreadsheetml/2006/main" count="92" uniqueCount="79">
  <si>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</si>
  <si>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</si>
  <si>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</si>
  <si>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</si>
  <si>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</si>
  <si>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</si>
  <si>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</si>
  <si>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</si>
  <si>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</si>
  <si>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</si>
  <si>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</si>
  <si>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</si>
  <si>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</si>
  <si>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</si>
  <si>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</si>
  <si>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</si>
  <si>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</si>
  <si>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</si>
  <si>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</si>
  <si>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</si>
  <si>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</si>
  <si>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</si>
  <si>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</si>
  <si>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</si>
  <si>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</si>
  <si>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</si>
  <si>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</si>
  <si>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</si>
  <si>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</si>
  <si>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</si>
  <si>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</si>
  <si>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</si>
  <si>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</si>
  <si>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</si>
  <si>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</si>
  <si>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</si>
  <si>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</si>
  <si>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</si>
  <si>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</si>
  <si>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</si>
  <si>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</si>
  <si>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</si>
  <si>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</si>
  <si>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</si>
  <si>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</si>
  <si>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</si>
  <si>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</si>
  <si>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</si>
  <si>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</si>
  <si>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</si>
  <si>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</si>
  <si>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</si>
  <si>
    <t>Chỉ tiêu</t>
  </si>
  <si>
    <t>Kỳ báo cáo</t>
  </si>
  <si>
    <t>Kỳ trước</t>
  </si>
  <si>
    <t>Giá trị tài sản ròng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</si>
  <si>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</si>
  <si>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</si>
  <si>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</si>
  <si>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</si>
  <si>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</si>
  <si>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</si>
  <si>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Thay đổi do các hoạt động liên quan đến đầu tư vừa quỹ/công ty đầu tư chứng khoán trong kỳ</t>
  </si>
  <si>
    <t>Thay đổi do mua lại, phát hành thêm CCQ trong kỳ</t>
  </si>
  <si>
    <t>Thay đổi do việc phân phối thu nhập của quỹ/công ty đầu tư chứng khoán cho các nhà đầu tư trong kỳ</t>
  </si>
  <si>
    <t>Thay đổi giá trị tài sản ròng trên một chứng chỉ quỹ/cổ phiếu so với kỳ trước</t>
  </si>
  <si>
    <t>Giá trị tài sản ròng cao nhất/thấp nhất trong vòng 52 tuần gần nhất</t>
  </si>
  <si>
    <t>Giá trị cao nhất</t>
  </si>
  <si>
    <t>Giá trị thấp nhất</t>
  </si>
  <si>
    <t>Tỷ lệ sở hữu nước ngoài (không áp dụng đối với quỹ niêm yết)</t>
  </si>
  <si>
    <t>Số lượng chứng chỉ quỹ</t>
  </si>
  <si>
    <t>Tổng giá trị</t>
  </si>
  <si>
    <t>Tỷ lệ sở hữu</t>
  </si>
  <si>
    <t>Giá trị thị trường (giá đóng cửa cuối phiên giao dịch trong ngày báo cáo) của một chứng chỉ quỹ/một cổ phiếu công ty đầu tư chứng khoán (áp dụng đối với quỹ/công ty đầu tư chứng khoán_x000D_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</si>
  <si>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</si>
  <si>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</si>
  <si>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Chênh lệch tuyệt đối *</t>
  </si>
  <si>
    <t>Chênh lệch tương đối (mức độ chiết khấu (-) /thặng dư (+))**</t>
  </si>
  <si>
    <t>Giá trị thị trường cao nhất/thấp nhất trong vòng 52 tuần gần nhất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</si>
</sst>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  <font>
      <sz val="12"/>
      <color theme="1" tint="4.9989318521683403E-2"/>
      <name val="Times New Roman"/>
      <family val="1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107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3" fillId="35" borderId="23" xfId="0" applyFont="1" applyFill="1" applyBorder="1" applyAlignment="1">
      <alignment horizontal="center"/>
    </xf>
    <xf numFmtId="0" fontId="30" fillId="0" borderId="23" xfId="0" applyFont="1" applyBorder="1" applyAlignment="1">
      <alignment horizontal="left"/>
    </xf>
    <xf numFmtId="166" fontId="30" fillId="2" borderId="9" xfId="56" applyNumberFormat="1" applyFont="1" applyFill="1" applyBorder="1" applyAlignment="1">
      <alignment horizontal="right" vertical="center" wrapText="1"/>
    </xf>
    <xf numFmtId="43" fontId="30" fillId="2" borderId="9" xfId="56" applyFont="1" applyFill="1" applyBorder="1" applyAlignment="1">
      <alignment horizontal="right" vertical="center" wrapText="1"/>
    </xf>
    <xf numFmtId="166" fontId="3" fillId="2" borderId="9" xfId="57" applyNumberFormat="1" applyFont="1" applyFill="1" applyBorder="1" applyAlignment="1">
      <alignment horizontal="right" vertical="center" wrapText="1"/>
    </xf>
    <xf numFmtId="166" fontId="31" fillId="2" borderId="9" xfId="56" applyNumberFormat="1" applyFont="1" applyFill="1" applyBorder="1" applyAlignment="1">
      <alignment horizontal="right" vertical="center" wrapText="1"/>
    </xf>
    <xf numFmtId="43" fontId="3" fillId="2" borderId="9" xfId="57" applyNumberFormat="1" applyFont="1" applyFill="1" applyBorder="1" applyAlignment="1">
      <alignment horizontal="right" vertical="center" wrapText="1"/>
    </xf>
    <xf numFmtId="43" fontId="30" fillId="0" borderId="9" xfId="56" applyFont="1" applyFill="1" applyBorder="1" applyAlignment="1">
      <alignment horizontal="right" vertical="center" wrapText="1"/>
    </xf>
    <xf numFmtId="10" fontId="30" fillId="2" borderId="9" xfId="58" applyNumberFormat="1" applyFont="1" applyFill="1" applyBorder="1" applyAlignment="1">
      <alignment horizontal="right" vertical="center" wrapText="1"/>
    </xf>
  </cellXfs>
  <cellStyles count="59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10" xfId="56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2 20" xfId="57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Percent 2 6" xfId="58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A34" zoomScale="70" zoomScaleNormal="100" zoomScaleSheetLayoutView="70" workbookViewId="0">
      <selection activeCell="G28" sqref="G28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4.42578125" style="5" customWidth="1"/>
    <col min="9" max="9" width="54" style="5" hidden="1" customWidth="1"/>
    <col min="10" max="10" width="23.28515625" style="5" hidden="1" customWidth="1"/>
    <col min="11" max="11" width="31.5703125" style="5" hidden="1" customWidth="1"/>
    <col min="12" max="15" width="9.140625" style="5" customWidth="1"/>
    <col min="16" max="16" width="10.140625" style="5" customWidth="1"/>
    <col min="17" max="17" width="9.140625" style="5" customWidth="1"/>
    <col min="18" max="16384" width="9.140625" style="5"/>
  </cols>
  <sheetData>
    <row r="1" spans="2:11" ht="32.25" customHeight="1">
      <c r="B1" s="93" t="s">
        <v>0</v>
      </c>
      <c r="C1" s="93"/>
      <c r="D1" s="93"/>
      <c r="E1" s="93"/>
      <c r="F1" s="93"/>
      <c r="G1" s="93"/>
    </row>
    <row r="2" spans="2:11" ht="40.5" customHeight="1">
      <c r="B2" s="94" t="s">
        <v>1</v>
      </c>
      <c r="C2" s="94"/>
      <c r="D2" s="94"/>
      <c r="E2" s="94"/>
      <c r="F2" s="94"/>
      <c r="G2" s="94"/>
    </row>
    <row r="3" spans="2:11" ht="9" customHeight="1">
      <c r="G3" s="6"/>
    </row>
    <row r="4" spans="2:11" ht="19.5" customHeight="1">
      <c r="B4" s="95" t="s">
        <v>2</v>
      </c>
      <c r="C4" s="95"/>
      <c r="D4" s="95"/>
      <c r="E4" s="95"/>
      <c r="F4" s="95"/>
      <c r="G4" s="95"/>
    </row>
    <row r="5" spans="2:11" ht="15.6" customHeight="1">
      <c r="B5" s="10"/>
      <c r="C5" s="11"/>
      <c r="D5" s="11"/>
      <c r="E5" s="12" t="s">
        <v>3</v>
      </c>
      <c r="F5" s="11"/>
      <c r="G5" s="11"/>
    </row>
    <row r="6" spans="2:11" ht="15.6" customHeight="1">
      <c r="B6" s="12"/>
      <c r="C6" s="12"/>
      <c r="D6" s="12"/>
      <c r="E6" s="12"/>
      <c r="F6" s="12"/>
      <c r="G6" s="12"/>
    </row>
    <row r="7" spans="2:11" ht="3" customHeight="1">
      <c r="B7" s="13"/>
      <c r="C7" s="13"/>
      <c r="D7" s="12"/>
      <c r="E7" s="12"/>
      <c r="F7" s="14"/>
      <c r="G7" s="14"/>
    </row>
    <row r="8" spans="2:11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11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11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11" s="7" customFormat="1" ht="18.75" customHeight="1">
      <c r="B11" s="15">
        <v>5</v>
      </c>
      <c r="C11" s="15"/>
      <c r="D11" s="17" t="s">
        <v>4</v>
      </c>
      <c r="E11" s="18">
        <f>F15+1</f>
        <v>46331</v>
      </c>
      <c r="F11" s="19"/>
      <c r="G11" s="19"/>
    </row>
    <row r="12" spans="2:11" ht="18.75" customHeight="1">
      <c r="B12" s="20"/>
      <c r="C12" s="15"/>
      <c r="D12" s="21" t="s">
        <v>5</v>
      </c>
      <c r="E12" s="22">
        <f>+E11</f>
        <v>46331</v>
      </c>
      <c r="F12" s="23"/>
      <c r="G12" s="24"/>
    </row>
    <row r="13" spans="2:11" ht="18.75" customHeight="1">
      <c r="B13" s="15"/>
      <c r="C13" s="15"/>
      <c r="D13" s="24"/>
      <c r="E13" s="24"/>
      <c r="F13" s="24"/>
      <c r="G13" s="25" t="s">
        <v>6</v>
      </c>
    </row>
    <row r="14" spans="2:11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11" ht="16.5" customHeight="1">
      <c r="B15" s="28"/>
      <c r="C15" s="73"/>
      <c r="D15" s="74"/>
      <c r="E15" s="75"/>
      <c r="F15" s="29">
        <f>IF(WEEKDAY(G15)=4,WORKDAY(G15,3),WORKDAY(G15,2))</f>
        <v>46330</v>
      </c>
      <c r="G15" s="29">
        <v>46328</v>
      </c>
      <c r="I15" s="98" t="s">
        <v>52</v>
      </c>
      <c r="J15" s="98" t="s">
        <v>53</v>
      </c>
      <c r="K15" s="98" t="s">
        <v>54</v>
      </c>
    </row>
    <row r="16" spans="2:11" ht="37.5" customHeight="1">
      <c r="B16" s="30" t="s">
        <v>10</v>
      </c>
      <c r="C16" s="81" t="s">
        <v>29</v>
      </c>
      <c r="D16" s="82"/>
      <c r="E16" s="82"/>
      <c r="F16" s="69"/>
      <c r="G16" s="63"/>
      <c r="I16" s="99" t="s">
        <v>55</v>
      </c>
      <c r="J16" s="99">
        <v>0</v>
      </c>
      <c r="K16" s="99">
        <v>0</v>
      </c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  <c r="I17" s="99" t="s">
        <v>56</v>
      </c>
      <c r="J17" s="99">
        <v>0</v>
      </c>
      <c r="K17" s="99">
        <v>0</v>
      </c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78275468959</v>
      </c>
      <c r="G18" s="34">
        <v>78127501487</v>
      </c>
      <c r="H18" s="8"/>
      <c r="I18" s="99" t="s">
        <v>57</v>
      </c>
      <c r="J18" s="100">
        <f>F18</f>
        <v>78275468959</v>
      </c>
      <c r="K18" s="100">
        <f>G18</f>
        <v>78127501487</v>
      </c>
      <c r="L18" s="8"/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I19" s="99" t="s">
        <v>58</v>
      </c>
      <c r="J19" s="99">
        <v>0</v>
      </c>
      <c r="K19" s="99">
        <v>0</v>
      </c>
      <c r="L19" s="8"/>
    </row>
    <row r="20" spans="2:12" ht="20.25" customHeight="1">
      <c r="B20" s="32">
        <v>1.3</v>
      </c>
      <c r="C20" s="33"/>
      <c r="D20" s="83" t="s">
        <v>13</v>
      </c>
      <c r="E20" s="83"/>
      <c r="F20" s="35">
        <v>15935.49</v>
      </c>
      <c r="G20" s="35">
        <v>15913.83</v>
      </c>
      <c r="H20" s="9"/>
      <c r="I20" s="99" t="s">
        <v>59</v>
      </c>
      <c r="J20" s="101">
        <f>F20</f>
        <v>15935.49</v>
      </c>
      <c r="K20" s="101">
        <f>G20</f>
        <v>15913.83</v>
      </c>
      <c r="L20" s="8"/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I21" s="99" t="s">
        <v>60</v>
      </c>
      <c r="J21" s="99">
        <v>0</v>
      </c>
      <c r="K21" s="99">
        <v>0</v>
      </c>
      <c r="L21" s="8"/>
    </row>
    <row r="22" spans="2:12" ht="21.75" customHeight="1">
      <c r="B22" s="32">
        <v>2.1</v>
      </c>
      <c r="C22" s="33"/>
      <c r="D22" s="83" t="s">
        <v>11</v>
      </c>
      <c r="E22" s="83"/>
      <c r="F22" s="34">
        <v>78396546424</v>
      </c>
      <c r="G22" s="34">
        <v>78275468959</v>
      </c>
      <c r="I22" s="99" t="s">
        <v>57</v>
      </c>
      <c r="J22" s="100">
        <f>F22</f>
        <v>78396546424</v>
      </c>
      <c r="K22" s="100">
        <f>G22</f>
        <v>78275468959</v>
      </c>
      <c r="L22" s="8"/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I23" s="99" t="s">
        <v>58</v>
      </c>
      <c r="J23" s="99">
        <v>0</v>
      </c>
      <c r="K23" s="99">
        <v>0</v>
      </c>
      <c r="L23" s="8"/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15941.55</v>
      </c>
      <c r="G24" s="35">
        <v>15935.49</v>
      </c>
      <c r="I24" s="99" t="s">
        <v>59</v>
      </c>
      <c r="J24" s="101">
        <f>F24</f>
        <v>15941.55</v>
      </c>
      <c r="K24" s="101">
        <f>G24</f>
        <v>15935.49</v>
      </c>
      <c r="L24" s="8"/>
    </row>
    <row r="25" spans="2:12" ht="42.75" customHeight="1">
      <c r="B25" s="30">
        <v>3</v>
      </c>
      <c r="C25" s="81" t="s">
        <v>30</v>
      </c>
      <c r="D25" s="82"/>
      <c r="E25" s="82"/>
      <c r="F25" s="36">
        <v>121077465</v>
      </c>
      <c r="G25" s="36">
        <v>147967472</v>
      </c>
      <c r="H25" s="8"/>
      <c r="I25" s="99" t="s">
        <v>61</v>
      </c>
      <c r="J25" s="102">
        <f>F25</f>
        <v>121077465</v>
      </c>
      <c r="K25" s="102">
        <f>G25</f>
        <v>147967472</v>
      </c>
      <c r="L25" s="8"/>
    </row>
    <row r="26" spans="2:12" ht="39.75" customHeight="1">
      <c r="B26" s="37">
        <v>3.1</v>
      </c>
      <c r="C26" s="38"/>
      <c r="D26" s="84" t="s">
        <v>14</v>
      </c>
      <c r="E26" s="84"/>
      <c r="F26" s="36">
        <v>29835220</v>
      </c>
      <c r="G26" s="36">
        <v>106377667</v>
      </c>
      <c r="I26" s="99" t="s">
        <v>62</v>
      </c>
      <c r="J26" s="103">
        <f>F26</f>
        <v>29835220</v>
      </c>
      <c r="K26" s="103">
        <f>G26</f>
        <v>106377667</v>
      </c>
      <c r="L26" s="8"/>
    </row>
    <row r="27" spans="2:12" ht="39.75" customHeight="1">
      <c r="B27" s="37">
        <v>3.2</v>
      </c>
      <c r="C27" s="39"/>
      <c r="D27" s="84" t="s">
        <v>15</v>
      </c>
      <c r="E27" s="84"/>
      <c r="F27" s="36">
        <v>91242245</v>
      </c>
      <c r="G27" s="36">
        <v>41589805</v>
      </c>
      <c r="H27" s="8"/>
      <c r="I27" s="99" t="s">
        <v>63</v>
      </c>
      <c r="J27" s="100">
        <f>F27</f>
        <v>91242245</v>
      </c>
      <c r="K27" s="100">
        <f>G27</f>
        <v>41589805</v>
      </c>
      <c r="L27" s="8"/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I28" s="99" t="s">
        <v>64</v>
      </c>
      <c r="J28" s="99">
        <v>0</v>
      </c>
      <c r="K28" s="99">
        <v>0</v>
      </c>
      <c r="L28" s="8"/>
    </row>
    <row r="29" spans="2:12" ht="39" customHeight="1">
      <c r="B29" s="41">
        <v>4</v>
      </c>
      <c r="C29" s="81" t="s">
        <v>31</v>
      </c>
      <c r="D29" s="82"/>
      <c r="E29" s="82"/>
      <c r="F29" s="35">
        <v>6.06</v>
      </c>
      <c r="G29" s="35">
        <v>21.66</v>
      </c>
      <c r="H29" s="9"/>
      <c r="I29" s="99" t="s">
        <v>65</v>
      </c>
      <c r="J29" s="104">
        <f>F29</f>
        <v>6.06</v>
      </c>
      <c r="K29" s="104">
        <f>G29</f>
        <v>21.66</v>
      </c>
      <c r="L29" s="8"/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I30" s="99" t="s">
        <v>66</v>
      </c>
      <c r="J30" s="99">
        <v>0</v>
      </c>
      <c r="K30" s="99">
        <v>0</v>
      </c>
      <c r="L30" s="8"/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78396546424</v>
      </c>
      <c r="G31" s="42">
        <v>78275468959</v>
      </c>
      <c r="I31" s="99" t="s">
        <v>67</v>
      </c>
      <c r="J31" s="105">
        <f>F31</f>
        <v>78396546424</v>
      </c>
      <c r="K31" s="105">
        <f>G31</f>
        <v>78275468959</v>
      </c>
      <c r="L31" s="8"/>
    </row>
    <row r="32" spans="2:12" ht="23.25" customHeight="1">
      <c r="B32" s="37">
        <v>5.2</v>
      </c>
      <c r="C32" s="40"/>
      <c r="D32" s="83" t="s">
        <v>18</v>
      </c>
      <c r="E32" s="83"/>
      <c r="F32" s="42">
        <v>69784878667</v>
      </c>
      <c r="G32" s="42">
        <v>69784878667</v>
      </c>
      <c r="I32" s="99" t="s">
        <v>68</v>
      </c>
      <c r="J32" s="101">
        <f>F32</f>
        <v>69784878667</v>
      </c>
      <c r="K32" s="101">
        <f>G32</f>
        <v>69784878667</v>
      </c>
      <c r="L32" s="8"/>
    </row>
    <row r="33" spans="2:12" ht="33.75" customHeight="1">
      <c r="B33" s="41">
        <v>6</v>
      </c>
      <c r="C33" s="85" t="s">
        <v>35</v>
      </c>
      <c r="D33" s="82"/>
      <c r="E33" s="82"/>
      <c r="F33" s="34"/>
      <c r="G33" s="34"/>
      <c r="I33" s="99" t="s">
        <v>69</v>
      </c>
      <c r="J33" s="99">
        <v>0</v>
      </c>
      <c r="K33" s="99">
        <v>0</v>
      </c>
      <c r="L33" s="8"/>
    </row>
    <row r="34" spans="2:12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I34" s="99" t="s">
        <v>70</v>
      </c>
      <c r="J34" s="101">
        <f>F34</f>
        <v>32296.34</v>
      </c>
      <c r="K34" s="101">
        <f>G34</f>
        <v>32296.34</v>
      </c>
      <c r="L34" s="8"/>
    </row>
    <row r="35" spans="2:12" ht="26.25" customHeight="1">
      <c r="B35" s="37">
        <v>6.2</v>
      </c>
      <c r="C35" s="40"/>
      <c r="D35" s="83" t="s">
        <v>37</v>
      </c>
      <c r="E35" s="91"/>
      <c r="F35" s="44">
        <f>ROUND(F34*F24,0)</f>
        <v>514853719</v>
      </c>
      <c r="G35" s="44">
        <v>514658003</v>
      </c>
      <c r="I35" s="99" t="s">
        <v>71</v>
      </c>
      <c r="J35" s="100">
        <f>F35</f>
        <v>514853719</v>
      </c>
      <c r="K35" s="100">
        <f>G35</f>
        <v>514658003</v>
      </c>
      <c r="L35" s="8"/>
    </row>
    <row r="36" spans="2:12" ht="26.25" customHeight="1">
      <c r="B36" s="37">
        <v>6.3</v>
      </c>
      <c r="C36" s="40"/>
      <c r="D36" s="83" t="s">
        <v>38</v>
      </c>
      <c r="E36" s="91"/>
      <c r="F36" s="45">
        <f>F35/F22</f>
        <v>6.5673010162394701E-3</v>
      </c>
      <c r="G36" s="45">
        <v>6.5749590496809842E-3</v>
      </c>
      <c r="I36" s="99" t="s">
        <v>72</v>
      </c>
      <c r="J36" s="106">
        <f>F36</f>
        <v>6.5673010162394701E-3</v>
      </c>
      <c r="K36" s="106">
        <f>G36</f>
        <v>6.5749590496809842E-3</v>
      </c>
      <c r="L36" s="8"/>
    </row>
    <row r="37" spans="2:12" ht="57" customHeight="1">
      <c r="B37" s="30" t="s">
        <v>19</v>
      </c>
      <c r="C37" s="81" t="s">
        <v>43</v>
      </c>
      <c r="D37" s="82"/>
      <c r="E37" s="82"/>
      <c r="F37" s="46"/>
      <c r="G37" s="46"/>
      <c r="I37" s="99" t="s">
        <v>73</v>
      </c>
      <c r="J37" s="99">
        <v>0</v>
      </c>
      <c r="K37" s="99">
        <v>0</v>
      </c>
      <c r="L37" s="8"/>
    </row>
    <row r="38" spans="2:12" ht="23.25" customHeight="1">
      <c r="B38" s="32">
        <v>1</v>
      </c>
      <c r="C38" s="81" t="s">
        <v>41</v>
      </c>
      <c r="D38" s="82"/>
      <c r="E38" s="82"/>
      <c r="F38" s="34"/>
      <c r="G38" s="34"/>
      <c r="I38" s="99" t="s">
        <v>56</v>
      </c>
      <c r="J38" s="99">
        <v>0</v>
      </c>
      <c r="K38" s="99">
        <v>0</v>
      </c>
    </row>
    <row r="39" spans="2:12" ht="21" customHeight="1">
      <c r="B39" s="32">
        <v>2</v>
      </c>
      <c r="C39" s="81" t="s">
        <v>42</v>
      </c>
      <c r="D39" s="82"/>
      <c r="E39" s="82"/>
      <c r="F39" s="34"/>
      <c r="G39" s="34"/>
      <c r="I39" s="99" t="s">
        <v>60</v>
      </c>
      <c r="J39" s="99">
        <v>0</v>
      </c>
      <c r="K39" s="99">
        <v>0</v>
      </c>
    </row>
    <row r="40" spans="2:12" ht="36" customHeight="1">
      <c r="B40" s="32">
        <v>3</v>
      </c>
      <c r="C40" s="81" t="s">
        <v>33</v>
      </c>
      <c r="D40" s="82"/>
      <c r="E40" s="82"/>
      <c r="F40" s="34"/>
      <c r="G40" s="34"/>
      <c r="I40" s="99" t="s">
        <v>74</v>
      </c>
      <c r="J40" s="99">
        <v>0</v>
      </c>
      <c r="K40" s="99">
        <v>0</v>
      </c>
    </row>
    <row r="41" spans="2:12" ht="38.25" customHeight="1">
      <c r="B41" s="78">
        <v>4</v>
      </c>
      <c r="C41" s="81" t="s">
        <v>44</v>
      </c>
      <c r="D41" s="82"/>
      <c r="E41" s="82"/>
      <c r="F41" s="46"/>
      <c r="G41" s="46"/>
      <c r="I41" s="99" t="s">
        <v>75</v>
      </c>
      <c r="J41" s="99">
        <v>0</v>
      </c>
      <c r="K41" s="99">
        <v>0</v>
      </c>
    </row>
    <row r="42" spans="2:12" ht="29.25" customHeight="1">
      <c r="B42" s="79"/>
      <c r="C42" s="40"/>
      <c r="D42" s="83" t="s">
        <v>20</v>
      </c>
      <c r="E42" s="83"/>
      <c r="F42" s="35"/>
      <c r="G42" s="35"/>
      <c r="I42" s="99" t="s">
        <v>76</v>
      </c>
      <c r="J42" s="99">
        <v>0</v>
      </c>
      <c r="K42" s="99">
        <v>0</v>
      </c>
    </row>
    <row r="43" spans="2:12" ht="36.75" customHeight="1">
      <c r="B43" s="80"/>
      <c r="C43" s="40"/>
      <c r="D43" s="83" t="s">
        <v>21</v>
      </c>
      <c r="E43" s="83"/>
      <c r="F43" s="47"/>
      <c r="G43" s="47"/>
      <c r="I43" s="99" t="s">
        <v>77</v>
      </c>
      <c r="J43" s="99">
        <v>0</v>
      </c>
      <c r="K43" s="99">
        <v>0</v>
      </c>
    </row>
    <row r="44" spans="2:12" ht="36.75" customHeight="1">
      <c r="B44" s="78">
        <v>5</v>
      </c>
      <c r="C44" s="81" t="s">
        <v>34</v>
      </c>
      <c r="D44" s="82"/>
      <c r="E44" s="82"/>
      <c r="F44" s="46"/>
      <c r="G44" s="46"/>
      <c r="I44" s="99" t="s">
        <v>78</v>
      </c>
      <c r="J44" s="99">
        <v>0</v>
      </c>
      <c r="K44" s="99">
        <v>0</v>
      </c>
    </row>
    <row r="45" spans="2:12" ht="21" customHeight="1">
      <c r="B45" s="79"/>
      <c r="C45" s="40"/>
      <c r="D45" s="83" t="s">
        <v>17</v>
      </c>
      <c r="E45" s="83"/>
      <c r="F45" s="34"/>
      <c r="G45" s="34"/>
      <c r="I45" s="99" t="s">
        <v>67</v>
      </c>
      <c r="J45" s="99">
        <v>0</v>
      </c>
      <c r="K45" s="99">
        <v>0</v>
      </c>
    </row>
    <row r="46" spans="2:12" ht="29.25" customHeight="1">
      <c r="B46" s="80"/>
      <c r="C46" s="40"/>
      <c r="D46" s="83" t="s">
        <v>18</v>
      </c>
      <c r="E46" s="83"/>
      <c r="F46" s="34"/>
      <c r="G46" s="34"/>
      <c r="I46" s="99" t="s">
        <v>68</v>
      </c>
      <c r="J46" s="99">
        <v>0</v>
      </c>
      <c r="K46" s="99">
        <v>0</v>
      </c>
    </row>
    <row r="47" spans="2:12" ht="14.25" customHeight="1">
      <c r="B47" s="48"/>
      <c r="C47" s="48"/>
      <c r="D47" s="49"/>
      <c r="E47" s="49"/>
      <c r="F47" s="50"/>
      <c r="G47" s="50"/>
    </row>
    <row r="48" spans="2:12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8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1Z3scaFOts6Ai2hXwKiHFXl4JCnTjb7Z5DG1aXCOwBY=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3Kvsb1ynYsyw2D/ThT4bDLZ4DLHc2jHfKQZYUCqw+Vs=</DigestValue>
    </Reference>
  </SignedInfo>
  <SignatureValue>i+SyWJZnqybcLVtkD2Aln37VqrISnPdKnWrYvH66Vwd7Fp9mARuaTaGzyTHor7oSZGJmFefWz6Rh
FSRJ41wUGRpV/46aAQuYGG+h4rVpRC9HRthmI4ybFhjxBWwSQSMbLZTNu6IIow+sMXmqusKuaQLf
UExO2pgEO1rIx+/0IA6/C2cO/k7AaVQGJLRsy8KPGAuhmgLqDCJWuSvgQxV4tWXfgdXMf/9WyiCC
PN0FQrPjjIAS4qHHpwZqclQ4XL+dGBEG/GHKDHQdb9uXrlUYy0ALcQQE9z7gr7zIDzncmxBwoPAv
fIRC3ntNTQKFRswnNa/+lJ6QJqxW1t0mQzaykg==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vW3xiZtn89hpsqDEj7vcMfe3raD9JdlC9IuAm0ZvcSI=</DigestValue>
      </Reference>
      <Reference URI="/xl/comments1.xml?ContentType=application/vnd.openxmlformats-officedocument.spreadsheetml.comments+xml">
        <DigestMethod Algorithm="http://www.w3.org/2001/04/xmlenc#sha256"/>
        <DigestValue>k1oNtLOSxqQ1o6XP84ICfKP1Ufoc08+8runSaLLVmzE=</DigestValue>
      </Reference>
      <Reference URI="/xl/drawings/vmlDrawing1.vml?ContentType=application/vnd.openxmlformats-officedocument.vmlDrawing">
        <DigestMethod Algorithm="http://www.w3.org/2001/04/xmlenc#sha256"/>
        <DigestValue>fe67gKBPq0D6lGM02wwf1WTDHSBy1MBXq5j+HEyBGhE=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8ajHFO8kZb3tPVYMVQOvvqXJQKxpyegOtBzRalzMYd4=</DigestValue>
      </Reference>
      <Reference URI="/xl/styles.xml?ContentType=application/vnd.openxmlformats-officedocument.spreadsheetml.styles+xml">
        <DigestMethod Algorithm="http://www.w3.org/2001/04/xmlenc#sha256"/>
        <DigestValue>BhakFs99qc/62/lnH6lawz3awjgGOh6KzdGHqVoVYuI=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2MPlbkRS3VK3ks+zt9r4PmF8gG7bgBddpTl1aQWU+uk=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sheet1.xml?ContentType=application/vnd.openxmlformats-officedocument.spreadsheetml.worksheet+xml">
        <DigestMethod Algorithm="http://www.w3.org/2001/04/xmlenc#sha256"/>
        <DigestValue>dYJKGQ2Gp0ItWRhwVmTu9anDdbPTXwXDzzLFhpAliLs=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2026-11-05T07:42:34Z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2026-11-05T07:42:34Z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qLy+10peVLfQB0axbMPs5q1T5O7LvT+P4mhx6aZvPaI=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eruZxCetfvHohELbhb83+wbZWO1IQOT2GV+lVk2wegI=</DigestValue>
    </Reference>
  </SignedInfo>
  <SignatureValue>oIceMGDDxnIox+CPp02pk9ew5neMCssCpaDZ59cPkpUc9gMVGTWHZG129kR/bP/XLHZSqcwE4AJt
mEkOuK7WEdt2DmXGDxQa/FvLiHkG7WzTFYhYWHHrpgJ8Ryg18GOmR5/nE3ZKfwH/2U3uKPi44btJ
2aLxGhagtGxudQEPV06ucLsZGdPrlL59+mss68RRxei6lXoTOP4fIRxMoGG0ky0oXS6qAoWRgBi9
/PnZ7shabqxH1kUYEJcCf0jnIr64+6di9lQkx5wb9xPu0eP3mX5OPcVcrg1fxWveRHwJafhP0Y9d
75F5pxuJOXV50mfxCnlrVI5dI1EiWA/9vPJrHw==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vW3xiZtn89hpsqDEj7vcMfe3raD9JdlC9IuAm0ZvcSI=</DigestValue>
      </Reference>
      <Reference URI="/xl/comments1.xml?ContentType=application/vnd.openxmlformats-officedocument.spreadsheetml.comments+xml">
        <DigestMethod Algorithm="http://www.w3.org/2001/04/xmlenc#sha256"/>
        <DigestValue>k1oNtLOSxqQ1o6XP84ICfKP1Ufoc08+8runSaLLVmzE=</DigestValue>
      </Reference>
      <Reference URI="/xl/drawings/vmlDrawing1.vml?ContentType=application/vnd.openxmlformats-officedocument.vmlDrawing">
        <DigestMethod Algorithm="http://www.w3.org/2001/04/xmlenc#sha256"/>
        <DigestValue>fe67gKBPq0D6lGM02wwf1WTDHSBy1MBXq5j+HEyBGhE=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8ajHFO8kZb3tPVYMVQOvvqXJQKxpyegOtBzRalzMYd4=</DigestValue>
      </Reference>
      <Reference URI="/xl/styles.xml?ContentType=application/vnd.openxmlformats-officedocument.spreadsheetml.styles+xml">
        <DigestMethod Algorithm="http://www.w3.org/2001/04/xmlenc#sha256"/>
        <DigestValue>BhakFs99qc/62/lnH6lawz3awjgGOh6KzdGHqVoVYuI=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2MPlbkRS3VK3ks+zt9r4PmF8gG7bgBddpTl1aQWU+uk=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sheet1.xml?ContentType=application/vnd.openxmlformats-officedocument.spreadsheetml.worksheet+xml">
        <DigestMethod Algorithm="http://www.w3.org/2001/04/xmlenc#sha256"/>
        <DigestValue>dYJKGQ2Gp0ItWRhwVmTu9anDdbPTXwXDzzLFhpAliLs=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2026-11-05T08:04:20Z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2026-11-05T08:04:20Z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2026-10-29T03:57:50Z</cp:lastPrinted>
  <dcterms:created xsi:type="dcterms:W3CDTF">2021-03-31T12:23:45Z</dcterms:created>
  <dcterms:modified xsi:type="dcterms:W3CDTF">2026-11-05T07:19:54Z</dcterms:modified>
</cp:coreProperties>
</file>