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<sst xmlns="http://schemas.openxmlformats.org/spreadsheetml/2006/main" count="58" uniqueCount="52">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</sst>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10" zoomScale="70" zoomScaleNormal="100" zoomScaleSheetLayoutView="70" workbookViewId="0">
      <selection activeCell="G26" sqref="G2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" width="10.140625" style="5" bestFit="1" customWidth="1"/>
    <col min="17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3" t="s">
        <v>50</v>
      </c>
      <c r="F8" s="73"/>
      <c r="G8" s="73"/>
    </row>
    <row r="9" spans="2:7" s="7" customFormat="1" ht="42" customHeight="1">
      <c r="B9" s="15">
        <v>2</v>
      </c>
      <c r="C9" s="15"/>
      <c r="D9" s="16" t="s">
        <v>28</v>
      </c>
      <c r="E9" s="74" t="s">
        <v>49</v>
      </c>
      <c r="F9" s="74"/>
      <c r="G9" s="74"/>
    </row>
    <row r="10" spans="2:7" s="7" customFormat="1" ht="39.75" customHeight="1">
      <c r="B10" s="15">
        <v>3</v>
      </c>
      <c r="C10" s="15"/>
      <c r="D10" s="16" t="s">
        <v>29</v>
      </c>
      <c r="E10" s="69" t="s">
        <v>51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46203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46203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46202</v>
      </c>
      <c r="G15" s="29">
        <v>46197</v>
      </c>
    </row>
    <row r="16" spans="2:7" ht="37.5" customHeight="1">
      <c r="B16" s="30" t="s">
        <v>10</v>
      </c>
      <c r="C16" s="76" t="s">
        <v>30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46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72776349864</v>
      </c>
      <c r="G18" s="35">
        <v>72511250389</v>
      </c>
      <c r="H18" s="8">
        <f>F18-G22</f>
        <v>0</v>
      </c>
      <c r="K18" s="35">
        <v>71635213964</v>
      </c>
      <c r="L18" s="8">
        <f>K18-G18</f>
        <v>-876036425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15507.21</v>
      </c>
      <c r="G20" s="36">
        <v>15499.17</v>
      </c>
      <c r="H20" s="9">
        <f>F20-G24</f>
        <v>0</v>
      </c>
      <c r="K20" s="36">
        <v>15277.11</v>
      </c>
      <c r="L20" s="8">
        <f t="shared" si="0"/>
        <v>-222.05999999999949</v>
      </c>
    </row>
    <row r="21" spans="2:12" ht="29.25" customHeight="1">
      <c r="B21" s="30">
        <v>2</v>
      </c>
      <c r="C21" s="76" t="s">
        <v>47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72902370908</v>
      </c>
      <c r="G22" s="35">
        <v>72776349864</v>
      </c>
      <c r="K22" s="35">
        <v>71598620640</v>
      </c>
      <c r="L22" s="8">
        <f>K22-G22</f>
        <v>-1177729224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15518.96</v>
      </c>
      <c r="G24" s="36">
        <v>15507.21</v>
      </c>
      <c r="K24" s="36">
        <v>15269.55</v>
      </c>
      <c r="L24" s="8">
        <f t="shared" si="0"/>
        <v>-237.65999999999985</v>
      </c>
    </row>
    <row r="25" spans="2:12" ht="42.75" customHeight="1">
      <c r="B25" s="30">
        <v>3</v>
      </c>
      <c r="C25" s="76" t="s">
        <v>31</v>
      </c>
      <c r="D25" s="77"/>
      <c r="E25" s="77"/>
      <c r="F25" s="37">
        <v>126021044</v>
      </c>
      <c r="G25" s="37">
        <v>265099475</v>
      </c>
      <c r="H25" s="8">
        <f>G22-G18</f>
        <v>265099475</v>
      </c>
      <c r="I25" s="8">
        <f>H25-G25</f>
        <v>0</v>
      </c>
      <c r="K25" s="37">
        <v>-36593324</v>
      </c>
      <c r="L25" s="8">
        <f t="shared" si="0"/>
        <v>-301692799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55186872</v>
      </c>
      <c r="G26" s="37">
        <v>37760818</v>
      </c>
      <c r="I26" s="8"/>
      <c r="K26" s="37">
        <v>-35448984</v>
      </c>
      <c r="L26" s="8">
        <f t="shared" si="0"/>
        <v>-73209802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70834172</v>
      </c>
      <c r="G27" s="37">
        <v>227338657</v>
      </c>
      <c r="H27" s="8">
        <f>G25-G26</f>
        <v>227338657</v>
      </c>
      <c r="I27" s="8">
        <f>H27-G27</f>
        <v>0</v>
      </c>
      <c r="K27" s="37">
        <v>-1144340</v>
      </c>
      <c r="L27" s="8">
        <f t="shared" si="0"/>
        <v>-228482997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32</v>
      </c>
      <c r="D29" s="77"/>
      <c r="E29" s="77"/>
      <c r="F29" s="36">
        <v>11.75</v>
      </c>
      <c r="G29" s="36">
        <v>8.0399999999999991</v>
      </c>
      <c r="H29" s="9">
        <f>G24-G20</f>
        <v>8.0399999999990541</v>
      </c>
      <c r="K29" s="36">
        <v>-7.56</v>
      </c>
      <c r="L29" s="8">
        <f t="shared" si="0"/>
        <v>-15.599999999999998</v>
      </c>
    </row>
    <row r="30" spans="2:12" ht="39" customHeight="1">
      <c r="B30" s="42">
        <v>5</v>
      </c>
      <c r="C30" s="76" t="s">
        <v>33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72902370908</v>
      </c>
      <c r="G31" s="43">
        <v>72776349864</v>
      </c>
      <c r="K31" s="43">
        <v>71635213964</v>
      </c>
      <c r="L31" s="8">
        <f t="shared" si="0"/>
        <v>-1141135900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68342915463</v>
      </c>
      <c r="G32" s="43">
        <v>68161182795</v>
      </c>
      <c r="K32" s="43">
        <v>66534558814</v>
      </c>
      <c r="L32" s="8">
        <f t="shared" si="0"/>
        <v>-1626623981</v>
      </c>
    </row>
    <row r="33" spans="2:16" ht="24.75" customHeight="1">
      <c r="B33" s="42">
        <v>6</v>
      </c>
      <c r="C33" s="96" t="s">
        <v>36</v>
      </c>
      <c r="D33" s="77"/>
      <c r="E33" s="77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78" t="s">
        <v>37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501205608.60639995</v>
      </c>
    </row>
    <row r="35" spans="2:16" ht="26.25" customHeight="1">
      <c r="B35" s="38">
        <v>6.2</v>
      </c>
      <c r="C35" s="41"/>
      <c r="D35" s="78" t="s">
        <v>38</v>
      </c>
      <c r="E35" s="79"/>
      <c r="F35" s="45">
        <f>ROUND(F34*F24,0)</f>
        <v>501205609</v>
      </c>
      <c r="G35" s="45">
        <v>500826127</v>
      </c>
      <c r="H35" s="5">
        <f>ROUND(G34*G24,0)</f>
        <v>500826127</v>
      </c>
      <c r="I35" s="8">
        <f>H35-G35</f>
        <v>0</v>
      </c>
      <c r="K35" s="45">
        <v>493150578</v>
      </c>
      <c r="L35" s="8">
        <f t="shared" si="0"/>
        <v>-7675549</v>
      </c>
    </row>
    <row r="36" spans="2:16" ht="26.25" customHeight="1">
      <c r="B36" s="38">
        <v>6.3</v>
      </c>
      <c r="C36" s="41"/>
      <c r="D36" s="78" t="s">
        <v>39</v>
      </c>
      <c r="E36" s="79"/>
      <c r="F36" s="46">
        <f>F35/F22</f>
        <v>6.8750248141106725E-3</v>
      </c>
      <c r="G36" s="46">
        <v>6.8817153915511466E-3</v>
      </c>
      <c r="K36" s="46">
        <v>6.8877105954257946E-3</v>
      </c>
      <c r="L36" s="8">
        <f t="shared" si="0"/>
        <v>5.9952038746480252E-6</v>
      </c>
    </row>
    <row r="37" spans="2:16" ht="57" customHeight="1">
      <c r="B37" s="30" t="s">
        <v>19</v>
      </c>
      <c r="C37" s="76" t="s">
        <v>44</v>
      </c>
      <c r="D37" s="77"/>
      <c r="E37" s="77"/>
      <c r="F37" s="47"/>
      <c r="G37" s="47"/>
      <c r="L37" s="8"/>
    </row>
    <row r="38" spans="2:16" ht="23.25" customHeight="1">
      <c r="B38" s="33">
        <v>1</v>
      </c>
      <c r="C38" s="76" t="s">
        <v>42</v>
      </c>
      <c r="D38" s="77"/>
      <c r="E38" s="77"/>
      <c r="F38" s="35"/>
      <c r="G38" s="35"/>
    </row>
    <row r="39" spans="2:16" ht="21" customHeight="1">
      <c r="B39" s="33">
        <v>2</v>
      </c>
      <c r="C39" s="76" t="s">
        <v>43</v>
      </c>
      <c r="D39" s="77"/>
      <c r="E39" s="77"/>
      <c r="F39" s="35"/>
      <c r="G39" s="35"/>
    </row>
    <row r="40" spans="2:16" ht="36" customHeight="1">
      <c r="B40" s="33">
        <v>3</v>
      </c>
      <c r="C40" s="76" t="s">
        <v>34</v>
      </c>
      <c r="D40" s="77"/>
      <c r="E40" s="77"/>
      <c r="F40" s="35"/>
      <c r="G40" s="35"/>
    </row>
    <row r="41" spans="2:16" ht="38.25" customHeight="1">
      <c r="B41" s="82">
        <v>4</v>
      </c>
      <c r="C41" s="76" t="s">
        <v>45</v>
      </c>
      <c r="D41" s="77"/>
      <c r="E41" s="77"/>
      <c r="F41" s="47"/>
      <c r="G41" s="47"/>
    </row>
    <row r="42" spans="2:16" ht="29.25" customHeight="1">
      <c r="B42" s="83"/>
      <c r="C42" s="41"/>
      <c r="D42" s="78" t="s">
        <v>20</v>
      </c>
      <c r="E42" s="78"/>
      <c r="F42" s="36"/>
      <c r="G42" s="36"/>
    </row>
    <row r="43" spans="2:16" ht="36.75" customHeight="1">
      <c r="B43" s="84"/>
      <c r="C43" s="41"/>
      <c r="D43" s="78" t="s">
        <v>21</v>
      </c>
      <c r="E43" s="78"/>
      <c r="F43" s="48"/>
      <c r="G43" s="48"/>
    </row>
    <row r="44" spans="2:16" ht="36.75" customHeight="1">
      <c r="B44" s="82">
        <v>5</v>
      </c>
      <c r="C44" s="76" t="s">
        <v>35</v>
      </c>
      <c r="D44" s="77"/>
      <c r="E44" s="77"/>
      <c r="F44" s="47"/>
      <c r="G44" s="47"/>
    </row>
    <row r="45" spans="2:16" ht="21" customHeight="1">
      <c r="B45" s="83"/>
      <c r="C45" s="41"/>
      <c r="D45" s="78" t="s">
        <v>17</v>
      </c>
      <c r="E45" s="78"/>
      <c r="F45" s="35"/>
      <c r="G45" s="35"/>
    </row>
    <row r="46" spans="2:16" ht="29.25" customHeight="1">
      <c r="B46" s="84"/>
      <c r="C46" s="41"/>
      <c r="D46" s="78" t="s">
        <v>18</v>
      </c>
      <c r="E46" s="78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67"/>
      <c r="C51" s="67"/>
      <c r="D51" s="67"/>
      <c r="E51" s="55"/>
      <c r="F51" s="68"/>
      <c r="G51" s="68"/>
    </row>
    <row r="52" spans="1:7" ht="18.75">
      <c r="B52" s="67"/>
      <c r="C52" s="67"/>
      <c r="D52" s="67"/>
      <c r="E52" s="55"/>
      <c r="F52" s="68"/>
      <c r="G52" s="68"/>
    </row>
    <row r="53" spans="1:7" ht="18.75">
      <c r="B53" s="67"/>
      <c r="C53" s="67"/>
      <c r="D53" s="67"/>
      <c r="E53" s="55"/>
      <c r="F53" s="68"/>
      <c r="G53" s="68"/>
    </row>
    <row r="54" spans="1:7" ht="18.75">
      <c r="B54" s="80"/>
      <c r="C54" s="80"/>
      <c r="D54" s="80"/>
      <c r="E54" s="81"/>
      <c r="F54" s="81"/>
      <c r="G54" s="81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GqCR1hTMZBXbfGpvYaMVG6svFrr/y1NSn4E4OLB+Yy0=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vmjGsGni3DjH2cNlhntRcNhreISFkGNPAB+N24mSlos=</DigestValue>
    </Reference>
  </SignedInfo>
  <SignatureValue>jpcWiiXXSPjdHBXQqg9ZsGkwIRCEva2dvgEpngaVx6AmOaAEeCFkwu+4qp71x/NYJVSRxQWGpy0h
eAbKkmYG1WLYjWK+b9YWvbAOGmfEOUgJg+GGXwG+q8UUQbJmJ71r6fHc84kk9SEF3xIUa3oDIc6i
9Os6NCN7k/VG3RKNZInAZpbiNuDww5WCw4nzXQS28jWxScKAJUetHECvsKmuRqJjvU/XzDAMmHsJ
iWH1JE3u2WNzeVaPi/8rVrXSXN5hlzzeN799dh55DR6+HOZea6Pdnn4uEJ9Y7vSM+0CyJE0wejv8
nRdT75ZwzZhmxewZ0HzzDrTFDcLRgGDOAm/vHA==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NYOognIn5ZWY0KOt8dvl1x3gjEDOj1kytnQgA/Etw3I=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2026-06-30T03:57:31Z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2026-06-30T03:57:31Z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o2dAd5Mf9GevVK/ekj/WP6S6hpXY1CwSISBg1plyLdA=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Xke8HzvCY/yHnnUhY3G+HFmFonqRSlRJO4NjNT/J9f8=</DigestValue>
    </Reference>
  </SignedInfo>
  <SignatureValue>PDG11KSuojk39ZBZ0oRnGlHUcyK3guoh1dVK7c9Y4CzfBcY8rRjvPSFA9L62n3C2N6wQhcp3rtv8
J+Pzn8wgrGmehAkyy1ppd9SgUQFnYh7IXXL1pNFCnGDNoIgGcVxJzOM18dMTb9aDvH/f3NiLN6xu
VSI2N2V1MRHHLxNRpV4MXQS48IRyhJluKuoaFRs/z7LnQXFN/qTX0syelGR8gzHFbv2shIZnjV9f
nuPAoSnFTYDXk4cqtUIkiE9APz/urFe22DA0zOolEGfOzjriYpzB2ye82/PoKPxNTjUWEkJXaG6k
2vrWQrVS0eZphfOEMeYYKt6lmedcCac0FRVoJw==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NYOognIn5ZWY0KOt8dvl1x3gjEDOj1kytnQgA/Etw3I=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2026-06-30T08:56:19Z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2026-06-30T08:56:19Z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2026-06-30T03:38:24Z</cp:lastPrinted>
  <dcterms:created xsi:type="dcterms:W3CDTF">2021-03-31T12:23:45Z</dcterms:created>
  <dcterms:modified xsi:type="dcterms:W3CDTF">2026-06-30T03:39:37Z</dcterms:modified>
</cp:coreProperties>
</file>