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<sst xmlns="http://schemas.openxmlformats.org/spreadsheetml/2006/main" count="58" uniqueCount="52">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</sst>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</cellStyleXfs>
  <cellXfs count="99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view="pageBreakPreview" topLeftCell="A31" zoomScale="70" zoomScaleNormal="100" zoomScaleSheetLayoutView="70" workbookViewId="0">
      <selection activeCell="C41" sqref="C41:E41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72" t="s">
        <v>0</v>
      </c>
      <c r="C1" s="72"/>
      <c r="D1" s="72"/>
      <c r="E1" s="72"/>
      <c r="F1" s="72"/>
      <c r="G1" s="72"/>
    </row>
    <row r="2" spans="2:7" ht="40.5" customHeight="1">
      <c r="B2" s="73" t="s">
        <v>1</v>
      </c>
      <c r="C2" s="73"/>
      <c r="D2" s="73"/>
      <c r="E2" s="73"/>
      <c r="F2" s="73"/>
      <c r="G2" s="73"/>
    </row>
    <row r="3" spans="2:7" ht="9" customHeight="1">
      <c r="G3" s="6"/>
    </row>
    <row r="4" spans="2:7" ht="19.5" customHeight="1">
      <c r="B4" s="74" t="s">
        <v>2</v>
      </c>
      <c r="C4" s="74"/>
      <c r="D4" s="74"/>
      <c r="E4" s="74"/>
      <c r="F4" s="74"/>
      <c r="G4" s="74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27</v>
      </c>
      <c r="E8" s="75" t="s">
        <v>50</v>
      </c>
      <c r="F8" s="75"/>
      <c r="G8" s="75"/>
    </row>
    <row r="9" spans="2:7" s="7" customFormat="1" ht="48.75" customHeight="1">
      <c r="B9" s="15">
        <v>2</v>
      </c>
      <c r="C9" s="15"/>
      <c r="D9" s="16" t="s">
        <v>28</v>
      </c>
      <c r="E9" s="76" t="s">
        <v>49</v>
      </c>
      <c r="F9" s="76"/>
      <c r="G9" s="76"/>
    </row>
    <row r="10" spans="2:7" s="7" customFormat="1" ht="39.75" customHeight="1">
      <c r="B10" s="15">
        <v>3</v>
      </c>
      <c r="C10" s="15"/>
      <c r="D10" s="16" t="s">
        <v>29</v>
      </c>
      <c r="E10" s="71" t="s">
        <v>51</v>
      </c>
      <c r="F10" s="71"/>
      <c r="G10" s="71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46175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46175</v>
      </c>
      <c r="F12" s="23"/>
      <c r="G12" s="24"/>
    </row>
    <row r="13" spans="2:7" ht="11.2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90" t="s">
        <v>8</v>
      </c>
      <c r="D14" s="91"/>
      <c r="E14" s="92"/>
      <c r="F14" s="27" t="s">
        <v>9</v>
      </c>
      <c r="G14" s="27" t="s">
        <v>9</v>
      </c>
    </row>
    <row r="15" spans="2:7" ht="16.5" customHeight="1">
      <c r="B15" s="28"/>
      <c r="C15" s="93"/>
      <c r="D15" s="94"/>
      <c r="E15" s="95"/>
      <c r="F15" s="29">
        <f>IF(WEEKDAY(G15)=4,WORKDAY(G15,3),WORKDAY(G15,2))</f>
        <v>46174</v>
      </c>
      <c r="G15" s="29">
        <v>46169</v>
      </c>
    </row>
    <row r="16" spans="2:7" ht="37.5" customHeight="1">
      <c r="B16" s="30" t="s">
        <v>10</v>
      </c>
      <c r="C16" s="78" t="s">
        <v>30</v>
      </c>
      <c r="D16" s="79"/>
      <c r="E16" s="79"/>
      <c r="F16" s="31"/>
      <c r="G16" s="66"/>
    </row>
    <row r="17" spans="2:12" ht="33.75" customHeight="1">
      <c r="B17" s="30">
        <v>1</v>
      </c>
      <c r="C17" s="78" t="s">
        <v>46</v>
      </c>
      <c r="D17" s="79"/>
      <c r="E17" s="79"/>
      <c r="F17" s="32"/>
      <c r="G17" s="32"/>
    </row>
    <row r="18" spans="2:12" ht="20.25" customHeight="1">
      <c r="B18" s="33">
        <v>1.1000000000000001</v>
      </c>
      <c r="C18" s="34"/>
      <c r="D18" s="80" t="s">
        <v>11</v>
      </c>
      <c r="E18" s="80"/>
      <c r="F18" s="35">
        <v>71654371097</v>
      </c>
      <c r="G18" s="35">
        <v>71629674395</v>
      </c>
      <c r="H18" s="8">
        <f>F18-G22</f>
        <v>0</v>
      </c>
      <c r="K18" s="35">
        <v>71635213964</v>
      </c>
      <c r="L18" s="8">
        <f>K18-G18</f>
        <v>5539569</v>
      </c>
    </row>
    <row r="19" spans="2:12" ht="20.25" customHeight="1">
      <c r="B19" s="33">
        <v>1.2</v>
      </c>
      <c r="C19" s="34"/>
      <c r="D19" s="80" t="s">
        <v>12</v>
      </c>
      <c r="E19" s="80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0" t="s">
        <v>13</v>
      </c>
      <c r="E20" s="80"/>
      <c r="F20" s="36">
        <v>15353</v>
      </c>
      <c r="G20" s="36">
        <v>15345.23</v>
      </c>
      <c r="H20" s="9">
        <f>F20-G24</f>
        <v>0</v>
      </c>
      <c r="K20" s="36">
        <v>15277.11</v>
      </c>
      <c r="L20" s="8">
        <f t="shared" si="0"/>
        <v>-68.119999999998981</v>
      </c>
    </row>
    <row r="21" spans="2:12" ht="29.25" customHeight="1">
      <c r="B21" s="30">
        <v>2</v>
      </c>
      <c r="C21" s="78" t="s">
        <v>47</v>
      </c>
      <c r="D21" s="79"/>
      <c r="E21" s="79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0" t="s">
        <v>11</v>
      </c>
      <c r="E22" s="80"/>
      <c r="F22" s="35">
        <v>71710238996</v>
      </c>
      <c r="G22" s="35">
        <v>71654371097</v>
      </c>
      <c r="K22" s="35">
        <v>71598620640</v>
      </c>
      <c r="L22" s="8">
        <f>K22-G22</f>
        <v>-55750457</v>
      </c>
    </row>
    <row r="23" spans="2:12" ht="21.75" customHeight="1">
      <c r="B23" s="33">
        <v>2.2000000000000002</v>
      </c>
      <c r="C23" s="34"/>
      <c r="D23" s="80" t="s">
        <v>12</v>
      </c>
      <c r="E23" s="80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0" t="s">
        <v>13</v>
      </c>
      <c r="E24" s="80"/>
      <c r="F24" s="36">
        <v>15366.37</v>
      </c>
      <c r="G24" s="36">
        <v>15353</v>
      </c>
      <c r="K24" s="36">
        <v>15269.55</v>
      </c>
      <c r="L24" s="8">
        <f t="shared" si="0"/>
        <v>-83.450000000000728</v>
      </c>
    </row>
    <row r="25" spans="2:12" ht="42.75" customHeight="1">
      <c r="B25" s="30">
        <v>3</v>
      </c>
      <c r="C25" s="78" t="s">
        <v>31</v>
      </c>
      <c r="D25" s="79"/>
      <c r="E25" s="79"/>
      <c r="F25" s="37">
        <v>55867899</v>
      </c>
      <c r="G25" s="37">
        <v>24696702</v>
      </c>
      <c r="H25" s="8">
        <f>G22-G18</f>
        <v>24696702</v>
      </c>
      <c r="I25" s="8">
        <f>H25-G25</f>
        <v>0</v>
      </c>
      <c r="K25" s="37">
        <v>-36593324</v>
      </c>
      <c r="L25" s="8">
        <f t="shared" si="0"/>
        <v>-61290026</v>
      </c>
    </row>
    <row r="26" spans="2:12" ht="39.75" customHeight="1">
      <c r="B26" s="38">
        <v>3.1</v>
      </c>
      <c r="C26" s="39"/>
      <c r="D26" s="77" t="s">
        <v>14</v>
      </c>
      <c r="E26" s="77"/>
      <c r="F26" s="37">
        <v>62398144</v>
      </c>
      <c r="G26" s="37">
        <v>36288743</v>
      </c>
      <c r="I26" s="8"/>
      <c r="K26" s="37">
        <v>-35448984</v>
      </c>
      <c r="L26" s="8">
        <f t="shared" si="0"/>
        <v>-71737727</v>
      </c>
    </row>
    <row r="27" spans="2:12" ht="39.75" customHeight="1">
      <c r="B27" s="38">
        <v>3.2</v>
      </c>
      <c r="C27" s="40"/>
      <c r="D27" s="77" t="s">
        <v>15</v>
      </c>
      <c r="E27" s="77"/>
      <c r="F27" s="37">
        <v>-6530245</v>
      </c>
      <c r="G27" s="37">
        <v>-11592041</v>
      </c>
      <c r="H27" s="8">
        <f>G25-G26</f>
        <v>-11592041</v>
      </c>
      <c r="I27" s="8">
        <f>H27-G27</f>
        <v>0</v>
      </c>
      <c r="K27" s="37">
        <v>-1144340</v>
      </c>
      <c r="L27" s="8">
        <f t="shared" si="0"/>
        <v>10447701</v>
      </c>
    </row>
    <row r="28" spans="2:12" ht="39.75" customHeight="1">
      <c r="B28" s="38">
        <v>3.3</v>
      </c>
      <c r="C28" s="41"/>
      <c r="D28" s="77" t="s">
        <v>16</v>
      </c>
      <c r="E28" s="77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8" t="s">
        <v>32</v>
      </c>
      <c r="D29" s="79"/>
      <c r="E29" s="79"/>
      <c r="F29" s="36">
        <v>13.37</v>
      </c>
      <c r="G29" s="36">
        <v>7.77</v>
      </c>
      <c r="H29" s="9">
        <f>G24-G20</f>
        <v>7.7700000000004366</v>
      </c>
      <c r="K29" s="36">
        <v>-7.56</v>
      </c>
      <c r="L29" s="8">
        <f t="shared" si="0"/>
        <v>-15.329999999999998</v>
      </c>
    </row>
    <row r="30" spans="2:12" ht="39" customHeight="1">
      <c r="B30" s="42">
        <v>5</v>
      </c>
      <c r="C30" s="78" t="s">
        <v>33</v>
      </c>
      <c r="D30" s="79"/>
      <c r="E30" s="79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0" t="s">
        <v>17</v>
      </c>
      <c r="E31" s="80"/>
      <c r="F31" s="43">
        <v>71789793723</v>
      </c>
      <c r="G31" s="43">
        <v>71789793723</v>
      </c>
      <c r="K31" s="43">
        <v>71635213964</v>
      </c>
      <c r="L31" s="8">
        <f t="shared" si="0"/>
        <v>-154579759</v>
      </c>
    </row>
    <row r="32" spans="2:12" ht="23.25" customHeight="1">
      <c r="B32" s="38">
        <v>5.2</v>
      </c>
      <c r="C32" s="41"/>
      <c r="D32" s="80" t="s">
        <v>18</v>
      </c>
      <c r="E32" s="80"/>
      <c r="F32" s="43">
        <v>67797750338</v>
      </c>
      <c r="G32" s="43">
        <v>67694134996</v>
      </c>
      <c r="K32" s="43">
        <v>66534558814</v>
      </c>
      <c r="L32" s="8">
        <f t="shared" si="0"/>
        <v>-1159576182</v>
      </c>
    </row>
    <row r="33" spans="2:12" ht="24.75" customHeight="1">
      <c r="B33" s="42">
        <v>6</v>
      </c>
      <c r="C33" s="98" t="s">
        <v>36</v>
      </c>
      <c r="D33" s="79"/>
      <c r="E33" s="79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80" t="s">
        <v>37</v>
      </c>
      <c r="E34" s="81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80" t="s">
        <v>38</v>
      </c>
      <c r="E35" s="81"/>
      <c r="F35" s="67">
        <f>ROUND(F34*F24,0)</f>
        <v>496277510</v>
      </c>
      <c r="G35" s="45">
        <v>495845708</v>
      </c>
      <c r="H35" s="5">
        <f>ROUND(G34*G24,0)</f>
        <v>495845708</v>
      </c>
      <c r="I35" s="8">
        <f>H35-G35</f>
        <v>0</v>
      </c>
      <c r="K35" s="45">
        <v>493150578</v>
      </c>
      <c r="L35" s="8">
        <f t="shared" si="0"/>
        <v>-2695130</v>
      </c>
    </row>
    <row r="36" spans="2:12" ht="26.25" customHeight="1">
      <c r="B36" s="38">
        <v>6.3</v>
      </c>
      <c r="C36" s="41"/>
      <c r="D36" s="80" t="s">
        <v>39</v>
      </c>
      <c r="E36" s="81"/>
      <c r="F36" s="68">
        <f>F35/F22</f>
        <v>6.9205948404060177E-3</v>
      </c>
      <c r="G36" s="46">
        <v>6.9199645521801235E-3</v>
      </c>
      <c r="K36" s="46">
        <v>6.8877105954257946E-3</v>
      </c>
      <c r="L36" s="8">
        <f t="shared" si="0"/>
        <v>-3.2253956754328857E-5</v>
      </c>
    </row>
    <row r="37" spans="2:12" ht="57" customHeight="1">
      <c r="B37" s="30" t="s">
        <v>19</v>
      </c>
      <c r="C37" s="78" t="s">
        <v>44</v>
      </c>
      <c r="D37" s="79"/>
      <c r="E37" s="79"/>
      <c r="F37" s="47"/>
      <c r="G37" s="47"/>
      <c r="L37" s="8"/>
    </row>
    <row r="38" spans="2:12" ht="23.25" customHeight="1">
      <c r="B38" s="33">
        <v>1</v>
      </c>
      <c r="C38" s="78" t="s">
        <v>42</v>
      </c>
      <c r="D38" s="79"/>
      <c r="E38" s="79"/>
      <c r="F38" s="35"/>
      <c r="G38" s="35"/>
    </row>
    <row r="39" spans="2:12" ht="21" customHeight="1">
      <c r="B39" s="33">
        <v>2</v>
      </c>
      <c r="C39" s="78" t="s">
        <v>43</v>
      </c>
      <c r="D39" s="79"/>
      <c r="E39" s="79"/>
      <c r="F39" s="35"/>
      <c r="G39" s="35"/>
    </row>
    <row r="40" spans="2:12" ht="36" customHeight="1">
      <c r="B40" s="33">
        <v>3</v>
      </c>
      <c r="C40" s="78" t="s">
        <v>34</v>
      </c>
      <c r="D40" s="79"/>
      <c r="E40" s="79"/>
      <c r="F40" s="35"/>
      <c r="G40" s="35"/>
    </row>
    <row r="41" spans="2:12" ht="38.25" customHeight="1">
      <c r="B41" s="84">
        <v>4</v>
      </c>
      <c r="C41" s="78" t="s">
        <v>45</v>
      </c>
      <c r="D41" s="79"/>
      <c r="E41" s="79"/>
      <c r="F41" s="47"/>
      <c r="G41" s="47"/>
    </row>
    <row r="42" spans="2:12" ht="29.25" customHeight="1">
      <c r="B42" s="85"/>
      <c r="C42" s="41"/>
      <c r="D42" s="80" t="s">
        <v>20</v>
      </c>
      <c r="E42" s="80"/>
      <c r="F42" s="36"/>
      <c r="G42" s="36"/>
    </row>
    <row r="43" spans="2:12" ht="36.75" customHeight="1">
      <c r="B43" s="86"/>
      <c r="C43" s="41"/>
      <c r="D43" s="80" t="s">
        <v>21</v>
      </c>
      <c r="E43" s="80"/>
      <c r="F43" s="48"/>
      <c r="G43" s="48"/>
    </row>
    <row r="44" spans="2:12" ht="36.75" customHeight="1">
      <c r="B44" s="84">
        <v>5</v>
      </c>
      <c r="C44" s="78" t="s">
        <v>35</v>
      </c>
      <c r="D44" s="79"/>
      <c r="E44" s="79"/>
      <c r="F44" s="47"/>
      <c r="G44" s="47"/>
    </row>
    <row r="45" spans="2:12" ht="21" customHeight="1">
      <c r="B45" s="85"/>
      <c r="C45" s="41"/>
      <c r="D45" s="80" t="s">
        <v>17</v>
      </c>
      <c r="E45" s="80"/>
      <c r="F45" s="35"/>
      <c r="G45" s="35"/>
    </row>
    <row r="46" spans="2:12" ht="29.25" customHeight="1">
      <c r="B46" s="86"/>
      <c r="C46" s="41"/>
      <c r="D46" s="80" t="s">
        <v>18</v>
      </c>
      <c r="E46" s="80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5.75" customHeight="1">
      <c r="B48" s="52"/>
      <c r="C48" s="52"/>
      <c r="D48" s="52"/>
      <c r="E48" s="53"/>
      <c r="F48" s="87"/>
      <c r="G48" s="87"/>
    </row>
    <row r="49" spans="1:7" ht="18.75">
      <c r="B49" s="88" t="s">
        <v>22</v>
      </c>
      <c r="C49" s="88"/>
      <c r="D49" s="88"/>
      <c r="E49" s="54"/>
      <c r="F49" s="89" t="s">
        <v>23</v>
      </c>
      <c r="G49" s="89"/>
    </row>
    <row r="50" spans="1:7" ht="18.75">
      <c r="B50" s="96" t="s">
        <v>24</v>
      </c>
      <c r="C50" s="96"/>
      <c r="D50" s="96"/>
      <c r="E50" s="55"/>
      <c r="F50" s="97" t="s">
        <v>25</v>
      </c>
      <c r="G50" s="97"/>
    </row>
    <row r="51" spans="1:7" ht="18.75">
      <c r="B51" s="69"/>
      <c r="C51" s="69"/>
      <c r="D51" s="69"/>
      <c r="E51" s="55"/>
      <c r="F51" s="70"/>
      <c r="G51" s="70"/>
    </row>
    <row r="52" spans="1:7" ht="18.75">
      <c r="B52" s="69"/>
      <c r="C52" s="69"/>
      <c r="D52" s="69"/>
      <c r="E52" s="55"/>
      <c r="F52" s="70"/>
      <c r="G52" s="70"/>
    </row>
    <row r="53" spans="1:7" ht="18.75">
      <c r="B53" s="69"/>
      <c r="C53" s="69"/>
      <c r="D53" s="69"/>
      <c r="E53" s="55"/>
      <c r="F53" s="70"/>
      <c r="G53" s="70"/>
    </row>
    <row r="54" spans="1:7" ht="18.75">
      <c r="B54" s="82"/>
      <c r="C54" s="82"/>
      <c r="D54" s="82"/>
      <c r="E54" s="83"/>
      <c r="F54" s="83"/>
      <c r="G54" s="83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6"/>
      <c r="C56" s="56"/>
      <c r="D56" s="56"/>
      <c r="E56" s="57"/>
      <c r="F56" s="57"/>
      <c r="G56" s="57"/>
    </row>
    <row r="57" spans="1:7" ht="18.75">
      <c r="B57" s="52"/>
      <c r="C57" s="58"/>
      <c r="D57" s="59"/>
      <c r="E57" s="60"/>
      <c r="F57" s="60"/>
      <c r="G57" s="59"/>
    </row>
    <row r="58" spans="1:7" ht="18.75">
      <c r="B58" s="61" t="s">
        <v>40</v>
      </c>
      <c r="C58" s="52"/>
      <c r="D58" s="61"/>
      <c r="E58" s="62"/>
      <c r="F58" s="61" t="s">
        <v>26</v>
      </c>
      <c r="G58" s="61"/>
    </row>
    <row r="59" spans="1:7" ht="18.75">
      <c r="B59" s="63" t="s">
        <v>48</v>
      </c>
      <c r="C59" s="10"/>
      <c r="D59" s="10"/>
      <c r="E59" s="10"/>
      <c r="F59" s="10"/>
      <c r="G59" s="10"/>
    </row>
    <row r="60" spans="1:7" ht="18.75">
      <c r="A60" s="1"/>
      <c r="B60" s="60" t="s">
        <v>41</v>
      </c>
      <c r="C60" s="59"/>
      <c r="D60" s="60"/>
      <c r="E60" s="64"/>
      <c r="F60" s="65"/>
      <c r="G60" s="60"/>
    </row>
    <row r="61" spans="1:7" ht="15.75">
      <c r="A61" s="1"/>
      <c r="B61" s="2"/>
      <c r="C61" s="1"/>
      <c r="D61" s="2"/>
      <c r="E61" s="4"/>
      <c r="F61" s="2"/>
      <c r="G61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35" bottom="0.3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27AMEbu5AZzY8IKnWNMVSzLUz2UNNFr68+CQ0TpemEE=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PV+MYrSam7VPOgBj0iX1ql7ocQv0YUtxuabByqAzV/w=</DigestValue>
    </Reference>
  </SignedInfo>
  <SignatureValue>jab9SEpSr7lnNc6naozbs6OalwKdHs/tmbSW6OBYtt7LizoHFp7AdsTYLiK9aP814LuygO26nljj
8fgam/riI1aGEWI2Vs58wqtt47HhYNdGkhU9Kw0XSwpupzO4Zeg6V6uqR2MvWu1Q7RN4yD0mdo1H
ektYclXywH4haxetisSpMMOmoB/7jcPnCLC1Z+w297HGV8Kcb9/ij3x/xDNVMnVFgv2gW2Vy+LTi
Fx17yFKU1Kz6GY0fEyo7Qz+bCYRq/3eilRF3o05sIGrk1b+UEq3UUXBDbH7SOjoNl7vo0yVQ3iIz
bDD+yBJIWcWI9QuXahsPo3MLCDoWZC2BUJ/C3Q==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wTs90kHXtwU3ofXV6nwZJB5/cIchZ8qsfZXiivUXT8c=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YK9+RBIMsPNApQvMZErwTztFYVN+iTraeBJen0BQMyI=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jZwP8Soq47fYS0a3/c1D/2vhQ6s+Y4EzcNlGwe3qfuM=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2026-06-02T07:41:49Z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2026-06-02T07:41:49Z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os7iSIQFFn3BvkssVNwJ6/bd97raAb8WJne/b3/+RTc=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4O2bsniznXYvMA8bDAhktNBU8ciU6qo7wM1Darmf7Ks=</DigestValue>
    </Reference>
  </SignedInfo>
  <SignatureValue>JHNvVfdswNyzsATrA//Nn9/cai+3WKBJv5HJ0TEtnLxlpwzH/eN3lOT34/JBhIwzQUllYBWHI20X
fbh/l4u+LAlJDgZtzXMJVn0vYY8AYcGf8Ukk5Kgs34Q28y0Q9mnLw/CXz0ZH89Qr7qKuaNZmg9n/
lMLExceAV8+YIYdF0PBceFxnZVWKEp+9N8z5+n98JszOTJhywd6Jk9x8FLEWkXucH29A5HpEUFeu
zyHm5UKfpiZxoSN4SS8WczYYEqzNXrJo2QLkA6aJ/UtuSUGIduh4aS9CpJc/ZBE/oXyaGOxooccD
cp3+st2zYQkV9KBatosf71IyBqYU5HbIsve5VQ==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wTs90kHXtwU3ofXV6nwZJB5/cIchZ8qsfZXiivUXT8c=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YK9+RBIMsPNApQvMZErwTztFYVN+iTraeBJen0BQMyI=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jZwP8Soq47fYS0a3/c1D/2vhQ6s+Y4EzcNlGwe3qfuM=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2026-06-02T08:29:05Z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2026-06-02T08:29:05Z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2026-06-02T07:38:16Z</cp:lastPrinted>
  <dcterms:created xsi:type="dcterms:W3CDTF">2021-03-31T12:23:45Z</dcterms:created>
  <dcterms:modified xsi:type="dcterms:W3CDTF">2026-06-02T07:38:22Z</dcterms:modified>
</cp:coreProperties>
</file>