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LUU KY-GIAM SAT\1.KHACH HANG\VTBF - QUY DAU TU TRAI PHIEU NGAN HANG CONG THUONG - 9987610 - BIDB555888\BÁO CÁO ĐỊNH KỲ\BAO CAO NGAY, TUAN\"/>
    </mc:Choice>
  </mc:AlternateContent>
  <bookViews>
    <workbookView showHorizontalScroll="0" showVerticalScroll="0" showSheetTabs="0" xWindow="0" yWindow="0" windowWidth="16230" windowHeight="12150"/>
  </bookViews>
  <sheets>
    <sheet name="Sheet2" sheetId="2" r:id="rId1"/>
    <sheet name="Sheet3" sheetId="3" r:id="rId2"/>
  </sheets>
  <definedNames>
    <definedName name="_xlnm.Print_Area" localSheetId="0">Sheet2!$A$1:$G$59</definedName>
  </definedNames>
  <calcPr calcId="162913"/>
</workbook>
</file>

<file path=xl/calcChain.xml><?xml version="1.0" encoding="utf-8"?>
<calcChain xmlns="http://schemas.openxmlformats.org/spreadsheetml/2006/main">
  <c r="F35" i="2" l="1"/>
  <c r="F36" i="2" s="1"/>
  <c r="L22" i="2" l="1"/>
  <c r="H20" i="2" l="1"/>
  <c r="H18" i="2"/>
  <c r="H25" i="2"/>
  <c r="L19" i="2" l="1"/>
  <c r="L20" i="2"/>
  <c r="L21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18" i="2"/>
  <c r="H35" i="2" l="1"/>
  <c r="I35" i="2" s="1"/>
  <c r="H29" i="2"/>
  <c r="H27" i="2"/>
  <c r="I27" i="2" s="1"/>
  <c r="I25" i="2"/>
  <c r="F15" i="2" l="1"/>
  <c r="E11" i="2" s="1"/>
  <c r="E12" i="2" l="1"/>
</calcChain>
</file>

<file path=xl/sharedStrings.xml><?xml version="1.0" encoding="utf-8"?>
<sst xmlns="http://schemas.openxmlformats.org/spreadsheetml/2006/main" count="58" uniqueCount="52">
  <si>
    <t>Phụ lục XXIV: Báo cáo về thay đổi giá trị tài sản ròng
Appendix: XXIV: report on change  of net asset value</t>
  </si>
  <si>
    <t xml:space="preserve">                   (Ban hành kèm theo thông tư 98/2020/TT-BTC ngày 16 thán 11 năm 2020 của Bộ Tài chính)
                          (Promulgated with the Cicurlar 98/2020/TT_BTC on November 16th, 2020 of Ministry of Finance</t>
  </si>
  <si>
    <t>BÁO CÁO VỀ THAY ĐỔI GIÁ TRỊ TÀI SẢN RÒNG</t>
  </si>
  <si>
    <t>REPORT ON CHANGE OF NET ASSET VALUE</t>
  </si>
  <si>
    <t>Ngày lập báo cáo:</t>
  </si>
  <si>
    <t>Reporting Date:</t>
  </si>
  <si>
    <t>Đơn vị tính: VND
Unit: VND</t>
  </si>
  <si>
    <t>STT
NO</t>
  </si>
  <si>
    <t>CHỈ TIÊU
CRITERIA</t>
  </si>
  <si>
    <t xml:space="preserve">KỲ BÁO CÁO
THIS PERIOD </t>
  </si>
  <si>
    <t>I</t>
  </si>
  <si>
    <t>của quỹ/ per Fund</t>
  </si>
  <si>
    <t>của một lô chứng chỉ quỹ/ per lot of Fund Certificate</t>
  </si>
  <si>
    <t>của một chứng chỉ quỹ/ per Fund Certificate</t>
  </si>
  <si>
    <t>Thay đổi do các hoạt động liên quan đến đầu tư của Quỹ trong kỳ
Changes of NAV due to the fund's investment during the period</t>
  </si>
  <si>
    <t>Thay đổi GTTSR do mua lại, phát hành thêm Chứng chỉ Quỹ
Change of NAV due to subcription, redemption during the period</t>
  </si>
  <si>
    <t>Thay đổi NAV do phân phối lại thu nhập của quỹ
Change of NAV due to profit distribution to investors during the period</t>
  </si>
  <si>
    <t>Giá trị cao nhất (VND)/ Highest Value (VND)</t>
  </si>
  <si>
    <t>Giá trị thấp nhất (VND)/ Lowest Value (VND)</t>
  </si>
  <si>
    <t>II</t>
  </si>
  <si>
    <t>Chênh lệch tuyệt đối (VND)/ Absolute difference (VND)</t>
  </si>
  <si>
    <t>Chênh lệch tương đối (mức độ chiết khấu (-)/thặng dư (+))/ Relative differnce (discount(-)/ premium(+))</t>
  </si>
  <si>
    <t>Đại diện có thẩm quyền của Ngân hàng giám sát</t>
  </si>
  <si>
    <t>Đại diện được ủy quyền công bố thông tin của Công ty Quản lý Quỹ</t>
  </si>
  <si>
    <t>Authorised Representative of Supervisory Bank</t>
  </si>
  <si>
    <t>Authorised Representative of Fund Management Company</t>
  </si>
  <si>
    <t>Công Ty TNHH MTV quản lý quỹ ngân hàng Công Thương Việt Nam</t>
  </si>
  <si>
    <t>Tên Công ty quản lý quỹ: 
Management Fund Company name:</t>
  </si>
  <si>
    <t>Công Ty TNHH MTV quản lý quỹ ngân hàng Công Thương Việt Nam
Vietinbank Fund Management Company Limited</t>
  </si>
  <si>
    <t xml:space="preserve">Tên Ngân  hàng giám sát:
Supervising bank: </t>
  </si>
  <si>
    <t>Ngân Hàng TMCP Đầu tư và Phát triển Việt Nam - Chi nhánh Hà Thành
Bank for Investment and Development of Vietnam JSC - Ha Thanh Branch</t>
  </si>
  <si>
    <t xml:space="preserve">Tên Quỹ:
Fund name: </t>
  </si>
  <si>
    <t>Quỹ Đầu tư Trái phiếu ngân hàng công thương Việt Nam
VTBF</t>
  </si>
  <si>
    <t>Giá trị tài sản ròng
Net Assest Value</t>
  </si>
  <si>
    <t>Thay đổi giá trị tài sản ròng Quỹ trong kỳ, trong đó:
Change of NAV  during perdiod, in Which:</t>
  </si>
  <si>
    <t>Thay đổi giá trị tài sản ròng trên một chứng chỉ Quỹ trong kỳ
Change of NAV per Fund Certificate during perdiod</t>
  </si>
  <si>
    <t>Giá trị tài sản ròng cao nhất/thấp nhất trong vòng 52 tuần gần nhất
Highest/Lowest NAV within latest 52 weeks</t>
  </si>
  <si>
    <t>Thay đổi giá trị thị trường trong kỳ so với kỳ trước
Change of market value in the period in comparision to the last period</t>
  </si>
  <si>
    <t>Giá trị thị trường cao nhất/thấp nhất trong vòng 52 tuần gần nhất
Highest/lowest Market Value within latest 52 weeks</t>
  </si>
  <si>
    <t>Tỷ lệ sở hữu nước ngoài/Foreign investors' ownership ratio (not applicable for listed fund)</t>
  </si>
  <si>
    <t>Số lượng Chứng chỉ quỹ/Number of  fund certificates</t>
  </si>
  <si>
    <t>Tổng giá trị/Total value of  Fund Certificates</t>
  </si>
  <si>
    <t>Tỷ lệ sở hữu/Foreign investors' ownership ratio</t>
  </si>
  <si>
    <t>Ngân hàng TMCP Đầu tư và Phát triển Việt Nam - Chi nhánh Hà Thành</t>
  </si>
  <si>
    <t>Phó Giám đốc Phòng Giao dịch và Dịch vụ Chứng khoán</t>
  </si>
  <si>
    <t>Giá trị đầu kỳ/Beginning perriod Value</t>
  </si>
  <si>
    <t>Giá trị cuối kỳ/Ending period Value</t>
  </si>
  <si>
    <t xml:space="preserve">Giá trị thị trường (giá đóng cửa cuối phiên giao dịch trong ngày báo cáo) của một chứng chỉ Quỹ /Market value of a Fund Certificate (closing price of the last trading session of the reporting date) </t>
  </si>
  <si>
    <t>Chênh lệch giữa giá thị trường của chứng chỉ Quỹ và giá trị tài sản ròng trên một chứng chỉ Quỹ/Difference  between Market Value per Fund Certificate and NAV per Fund Certificate</t>
  </si>
  <si>
    <t>Giá trị tài sản ròng  (NAV) đầu kỳ /Net Asset Value (NAV) at the beginning of period</t>
  </si>
  <si>
    <t>Giá trị tài sản ròng (NAV) cuối kỳ/Net Asset Value (NAV) at the end of period</t>
  </si>
  <si>
    <t>Vũ Minh Hồng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</si>
</sst>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(* #,##0.00_);_(* \(#,##0.00\);_(* &quot;-&quot;??_);_(@_)"/>
    <numFmt numFmtId="164" formatCode="_-* #,##0.00_-;\-* #,##0.00_-;_-* &quot;-&quot;??_-;_-@_-"/>
    <numFmt numFmtId="165" formatCode="_-* #,##0.00\ _₫_-;\-* #,##0.00\ _₫_-;_-* &quot;-&quot;??\ _₫_-;_-@_-"/>
    <numFmt numFmtId="166" formatCode="_(* #,##0_);_(* \(#,##0\);_(* &quot;-&quot;??_);_(@_)"/>
    <numFmt numFmtId="167" formatCode="dd/mm/yyyy;@"/>
    <numFmt numFmtId="168" formatCode="[$-409]mmmm\ d\,\ yyyy;@"/>
    <numFmt numFmtId="169" formatCode="[$-1010000]d/m/yyyy;@"/>
  </numFmts>
  <fonts count="3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sz val="12"/>
      <name val=".VnTime"/>
      <family val="2"/>
    </font>
    <font>
      <b/>
      <sz val="11"/>
      <name val="Times New Roman"/>
      <family val="1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.25"/>
      <name val="Microsoft Sans Serif"/>
      <family val="2"/>
    </font>
    <font>
      <b/>
      <i/>
      <sz val="11"/>
      <name val="Times New Roman"/>
      <family val="1"/>
    </font>
    <font>
      <i/>
      <sz val="11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i/>
      <sz val="14"/>
      <name val="Times New Roman"/>
      <family val="1"/>
    </font>
    <font>
      <b/>
      <i/>
      <sz val="14"/>
      <name val="Times New Roman"/>
      <family val="1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6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2" fillId="0" borderId="0"/>
    <xf numFmtId="43" fontId="4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5" fillId="0" borderId="0"/>
    <xf numFmtId="0" fontId="7" fillId="0" borderId="0" applyNumberFormat="0" applyFill="0" applyBorder="0" applyAlignment="0" applyProtection="0"/>
    <xf numFmtId="0" fontId="8" fillId="0" borderId="13" applyNumberFormat="0" applyFill="0" applyAlignment="0" applyProtection="0"/>
    <xf numFmtId="0" fontId="9" fillId="0" borderId="14" applyNumberFormat="0" applyFill="0" applyAlignment="0" applyProtection="0"/>
    <xf numFmtId="0" fontId="10" fillId="0" borderId="15" applyNumberFormat="0" applyFill="0" applyAlignment="0" applyProtection="0"/>
    <xf numFmtId="0" fontId="10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6" borderId="16" applyNumberFormat="0" applyAlignment="0" applyProtection="0"/>
    <xf numFmtId="0" fontId="15" fillId="7" borderId="17" applyNumberFormat="0" applyAlignment="0" applyProtection="0"/>
    <xf numFmtId="0" fontId="16" fillId="7" borderId="16" applyNumberFormat="0" applyAlignment="0" applyProtection="0"/>
    <xf numFmtId="0" fontId="17" fillId="0" borderId="18" applyNumberFormat="0" applyFill="0" applyAlignment="0" applyProtection="0"/>
    <xf numFmtId="0" fontId="18" fillId="8" borderId="19" applyNumberFormat="0" applyAlignment="0" applyProtection="0"/>
    <xf numFmtId="0" fontId="19" fillId="0" borderId="0" applyNumberFormat="0" applyFill="0" applyBorder="0" applyAlignment="0" applyProtection="0"/>
    <xf numFmtId="0" fontId="1" fillId="9" borderId="20" applyNumberFormat="0" applyFont="0" applyAlignment="0" applyProtection="0"/>
    <xf numFmtId="0" fontId="20" fillId="0" borderId="0" applyNumberFormat="0" applyFill="0" applyBorder="0" applyAlignment="0" applyProtection="0"/>
    <xf numFmtId="0" fontId="21" fillId="0" borderId="21" applyNumberFormat="0" applyFill="0" applyAlignment="0" applyProtection="0"/>
    <xf numFmtId="0" fontId="22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2" fillId="13" borderId="0" applyNumberFormat="0" applyBorder="0" applyAlignment="0" applyProtection="0"/>
    <xf numFmtId="0" fontId="22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2" fillId="17" borderId="0" applyNumberFormat="0" applyBorder="0" applyAlignment="0" applyProtection="0"/>
    <xf numFmtId="0" fontId="22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2" fillId="21" borderId="0" applyNumberFormat="0" applyBorder="0" applyAlignment="0" applyProtection="0"/>
    <xf numFmtId="0" fontId="22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2" fillId="25" borderId="0" applyNumberFormat="0" applyBorder="0" applyAlignment="0" applyProtection="0"/>
    <xf numFmtId="0" fontId="22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2" fillId="29" borderId="0" applyNumberFormat="0" applyBorder="0" applyAlignment="0" applyProtection="0"/>
    <xf numFmtId="0" fontId="22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2" fillId="33" borderId="0" applyNumberFormat="0" applyBorder="0" applyAlignment="0" applyProtection="0"/>
    <xf numFmtId="0" fontId="23" fillId="0" borderId="0">
      <alignment vertical="top"/>
    </xf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" fillId="0" borderId="0"/>
  </cellStyleXfs>
  <cellXfs count="97">
    <xf numFmtId="0" fontId="0" fillId="0" borderId="0" xfId="0"/>
    <xf numFmtId="166" fontId="6" fillId="2" borderId="0" xfId="5" applyNumberFormat="1" applyFont="1" applyFill="1" applyAlignment="1">
      <alignment horizontal="center" vertical="center"/>
    </xf>
    <xf numFmtId="2" fontId="3" fillId="2" borderId="0" xfId="10" applyNumberFormat="1" applyFont="1" applyFill="1" applyAlignment="1">
      <alignment vertical="center"/>
    </xf>
    <xf numFmtId="2" fontId="2" fillId="2" borderId="0" xfId="10" applyNumberFormat="1" applyFont="1" applyFill="1" applyAlignment="1">
      <alignment vertical="center"/>
    </xf>
    <xf numFmtId="0" fontId="6" fillId="2" borderId="0" xfId="10" applyFont="1" applyFill="1" applyAlignment="1">
      <alignment vertical="center"/>
    </xf>
    <xf numFmtId="0" fontId="2" fillId="2" borderId="0" xfId="4" applyFont="1" applyFill="1"/>
    <xf numFmtId="0" fontId="2" fillId="2" borderId="0" xfId="4" applyFont="1" applyFill="1" applyAlignment="1">
      <alignment horizontal="right"/>
    </xf>
    <xf numFmtId="0" fontId="2" fillId="2" borderId="0" xfId="4" applyFont="1" applyFill="1" applyAlignment="1">
      <alignment vertical="center"/>
    </xf>
    <xf numFmtId="166" fontId="2" fillId="2" borderId="0" xfId="4" applyNumberFormat="1" applyFont="1" applyFill="1"/>
    <xf numFmtId="165" fontId="2" fillId="2" borderId="0" xfId="4" applyNumberFormat="1" applyFont="1" applyFill="1"/>
    <xf numFmtId="0" fontId="27" fillId="2" borderId="0" xfId="4" applyFont="1" applyFill="1"/>
    <xf numFmtId="0" fontId="26" fillId="2" borderId="0" xfId="3" applyFont="1" applyFill="1" applyAlignment="1"/>
    <xf numFmtId="0" fontId="26" fillId="2" borderId="0" xfId="3" applyFont="1" applyFill="1" applyAlignment="1">
      <alignment horizontal="center"/>
    </xf>
    <xf numFmtId="0" fontId="28" fillId="2" borderId="0" xfId="3" applyFont="1" applyFill="1" applyAlignment="1">
      <alignment horizontal="center"/>
    </xf>
    <xf numFmtId="166" fontId="26" fillId="2" borderId="0" xfId="5" applyNumberFormat="1" applyFont="1" applyFill="1" applyAlignment="1">
      <alignment horizontal="center"/>
    </xf>
    <xf numFmtId="0" fontId="27" fillId="2" borderId="0" xfId="3" applyFont="1" applyFill="1" applyAlignment="1">
      <alignment horizontal="center" vertical="center"/>
    </xf>
    <xf numFmtId="0" fontId="27" fillId="2" borderId="0" xfId="3" applyFont="1" applyFill="1" applyAlignment="1">
      <alignment horizontal="left" vertical="center" wrapText="1"/>
    </xf>
    <xf numFmtId="0" fontId="26" fillId="2" borderId="0" xfId="3" applyFont="1" applyFill="1" applyAlignment="1">
      <alignment horizontal="left" vertical="center" wrapText="1"/>
    </xf>
    <xf numFmtId="167" fontId="26" fillId="2" borderId="0" xfId="3" applyNumberFormat="1" applyFont="1" applyFill="1" applyAlignment="1">
      <alignment horizontal="left" wrapText="1"/>
    </xf>
    <xf numFmtId="3" fontId="26" fillId="2" borderId="0" xfId="3" applyNumberFormat="1" applyFont="1" applyFill="1" applyAlignment="1">
      <alignment wrapText="1"/>
    </xf>
    <xf numFmtId="0" fontId="27" fillId="2" borderId="0" xfId="3" applyFont="1" applyFill="1" applyAlignment="1">
      <alignment horizontal="center"/>
    </xf>
    <xf numFmtId="0" fontId="27" fillId="2" borderId="0" xfId="3" applyFont="1" applyFill="1" applyAlignment="1">
      <alignment horizontal="left" vertical="top" wrapText="1"/>
    </xf>
    <xf numFmtId="168" fontId="27" fillId="2" borderId="0" xfId="7" applyNumberFormat="1" applyFont="1" applyFill="1" applyAlignment="1">
      <alignment horizontal="left" vertical="top" wrapText="1"/>
    </xf>
    <xf numFmtId="169" fontId="26" fillId="2" borderId="0" xfId="3" applyNumberFormat="1" applyFont="1" applyFill="1" applyAlignment="1">
      <alignment horizontal="left" vertical="top" wrapText="1"/>
    </xf>
    <xf numFmtId="0" fontId="27" fillId="2" borderId="0" xfId="3" applyFont="1" applyFill="1"/>
    <xf numFmtId="166" fontId="29" fillId="0" borderId="0" xfId="5" applyNumberFormat="1" applyFont="1" applyFill="1" applyAlignment="1">
      <alignment horizontal="right" wrapText="1"/>
    </xf>
    <xf numFmtId="0" fontId="26" fillId="34" borderId="1" xfId="3" applyFont="1" applyFill="1" applyBorder="1" applyAlignment="1">
      <alignment horizontal="center" vertical="center" wrapText="1"/>
    </xf>
    <xf numFmtId="166" fontId="26" fillId="34" borderId="1" xfId="5" applyNumberFormat="1" applyFont="1" applyFill="1" applyBorder="1" applyAlignment="1">
      <alignment horizontal="center" vertical="center" wrapText="1"/>
    </xf>
    <xf numFmtId="0" fontId="26" fillId="34" borderId="5" xfId="3" applyFont="1" applyFill="1" applyBorder="1" applyAlignment="1">
      <alignment horizontal="center" vertical="center" wrapText="1"/>
    </xf>
    <xf numFmtId="14" fontId="26" fillId="34" borderId="5" xfId="5" applyNumberFormat="1" applyFont="1" applyFill="1" applyBorder="1" applyAlignment="1">
      <alignment horizontal="center" vertical="center" wrapText="1"/>
    </xf>
    <xf numFmtId="0" fontId="26" fillId="2" borderId="9" xfId="3" applyFont="1" applyFill="1" applyBorder="1" applyAlignment="1">
      <alignment horizontal="center" vertical="center" wrapText="1"/>
    </xf>
    <xf numFmtId="0" fontId="27" fillId="2" borderId="11" xfId="3" applyFont="1" applyFill="1" applyBorder="1" applyAlignment="1">
      <alignment horizontal="left" vertical="center" wrapText="1"/>
    </xf>
    <xf numFmtId="166" fontId="27" fillId="2" borderId="9" xfId="5" applyNumberFormat="1" applyFont="1" applyFill="1" applyBorder="1" applyAlignment="1">
      <alignment horizontal="center" vertical="center" wrapText="1"/>
    </xf>
    <xf numFmtId="0" fontId="27" fillId="2" borderId="9" xfId="3" applyFont="1" applyFill="1" applyBorder="1" applyAlignment="1">
      <alignment horizontal="center" vertical="center" wrapText="1"/>
    </xf>
    <xf numFmtId="0" fontId="27" fillId="2" borderId="10" xfId="3" applyFont="1" applyFill="1" applyBorder="1" applyAlignment="1">
      <alignment horizontal="center" vertical="center" wrapText="1"/>
    </xf>
    <xf numFmtId="166" fontId="27" fillId="2" borderId="9" xfId="7" applyNumberFormat="1" applyFont="1" applyFill="1" applyBorder="1" applyAlignment="1">
      <alignment horizontal="right" vertical="center" wrapText="1"/>
    </xf>
    <xf numFmtId="43" fontId="27" fillId="2" borderId="9" xfId="7" applyNumberFormat="1" applyFont="1" applyFill="1" applyBorder="1" applyAlignment="1">
      <alignment horizontal="right" vertical="center" wrapText="1"/>
    </xf>
    <xf numFmtId="166" fontId="27" fillId="2" borderId="9" xfId="8" applyNumberFormat="1" applyFont="1" applyFill="1" applyBorder="1" applyAlignment="1">
      <alignment horizontal="right" vertical="center" wrapText="1"/>
    </xf>
    <xf numFmtId="0" fontId="27" fillId="2" borderId="9" xfId="3" applyFont="1" applyFill="1" applyBorder="1" applyAlignment="1">
      <alignment horizontal="center" vertical="justify" wrapText="1"/>
    </xf>
    <xf numFmtId="0" fontId="28" fillId="2" borderId="10" xfId="3" applyFont="1" applyFill="1" applyBorder="1" applyAlignment="1">
      <alignment vertical="center" wrapText="1"/>
    </xf>
    <xf numFmtId="0" fontId="26" fillId="2" borderId="10" xfId="3" applyFont="1" applyFill="1" applyBorder="1" applyAlignment="1">
      <alignment horizontal="center" vertical="justify" wrapText="1"/>
    </xf>
    <xf numFmtId="0" fontId="27" fillId="2" borderId="10" xfId="3" applyFont="1" applyFill="1" applyBorder="1" applyAlignment="1">
      <alignment horizontal="center" vertical="justify" wrapText="1"/>
    </xf>
    <xf numFmtId="0" fontId="26" fillId="2" borderId="9" xfId="3" applyFont="1" applyFill="1" applyBorder="1" applyAlignment="1">
      <alignment horizontal="center" vertical="justify" wrapText="1"/>
    </xf>
    <xf numFmtId="166" fontId="27" fillId="0" borderId="9" xfId="1" applyNumberFormat="1" applyFont="1" applyFill="1" applyBorder="1" applyAlignment="1">
      <alignment horizontal="center" vertical="center" wrapText="1"/>
    </xf>
    <xf numFmtId="43" fontId="27" fillId="0" borderId="9" xfId="1" applyNumberFormat="1" applyFont="1" applyFill="1" applyBorder="1" applyAlignment="1">
      <alignment vertical="center"/>
    </xf>
    <xf numFmtId="166" fontId="27" fillId="0" borderId="9" xfId="1" applyNumberFormat="1" applyFont="1" applyFill="1" applyBorder="1" applyAlignment="1">
      <alignment vertical="center"/>
    </xf>
    <xf numFmtId="10" fontId="27" fillId="0" borderId="9" xfId="2" applyNumberFormat="1" applyFont="1" applyFill="1" applyBorder="1" applyAlignment="1">
      <alignment vertical="center"/>
    </xf>
    <xf numFmtId="0" fontId="27" fillId="2" borderId="9" xfId="3" applyFont="1" applyFill="1" applyBorder="1" applyAlignment="1">
      <alignment horizontal="left" vertical="center" wrapText="1"/>
    </xf>
    <xf numFmtId="10" fontId="27" fillId="2" borderId="9" xfId="9" applyNumberFormat="1" applyFont="1" applyFill="1" applyBorder="1" applyAlignment="1">
      <alignment horizontal="right" vertical="center" wrapText="1"/>
    </xf>
    <xf numFmtId="0" fontId="27" fillId="2" borderId="0" xfId="3" applyFont="1" applyFill="1" applyBorder="1" applyAlignment="1">
      <alignment horizontal="center" vertical="justify" wrapText="1"/>
    </xf>
    <xf numFmtId="0" fontId="28" fillId="2" borderId="0" xfId="3" applyFont="1" applyFill="1" applyBorder="1" applyAlignment="1">
      <alignment horizontal="left" vertical="center" wrapText="1"/>
    </xf>
    <xf numFmtId="166" fontId="27" fillId="2" borderId="0" xfId="7" applyNumberFormat="1" applyFont="1" applyFill="1" applyBorder="1" applyAlignment="1">
      <alignment horizontal="right" vertical="center" wrapText="1"/>
    </xf>
    <xf numFmtId="0" fontId="26" fillId="2" borderId="0" xfId="10" applyFont="1" applyFill="1" applyAlignment="1">
      <alignment horizontal="left" vertical="center"/>
    </xf>
    <xf numFmtId="169" fontId="26" fillId="2" borderId="0" xfId="10" applyNumberFormat="1" applyFont="1" applyFill="1" applyAlignment="1">
      <alignment vertical="center"/>
    </xf>
    <xf numFmtId="169" fontId="26" fillId="2" borderId="0" xfId="10" applyNumberFormat="1" applyFont="1" applyFill="1" applyAlignment="1">
      <alignment vertical="center" wrapText="1"/>
    </xf>
    <xf numFmtId="166" fontId="28" fillId="2" borderId="0" xfId="5" applyNumberFormat="1" applyFont="1" applyFill="1" applyBorder="1" applyAlignment="1">
      <alignment vertical="center" wrapText="1"/>
    </xf>
    <xf numFmtId="0" fontId="26" fillId="2" borderId="0" xfId="10" applyNumberFormat="1" applyFont="1" applyFill="1" applyBorder="1" applyAlignment="1">
      <alignment vertical="center"/>
    </xf>
    <xf numFmtId="2" fontId="26" fillId="2" borderId="0" xfId="10" applyNumberFormat="1" applyFont="1" applyFill="1" applyAlignment="1">
      <alignment horizontal="center" vertical="center" wrapText="1"/>
    </xf>
    <xf numFmtId="2" fontId="27" fillId="2" borderId="7" xfId="10" applyNumberFormat="1" applyFont="1" applyFill="1" applyBorder="1" applyAlignment="1">
      <alignment vertical="center"/>
    </xf>
    <xf numFmtId="166" fontId="27" fillId="2" borderId="0" xfId="5" applyNumberFormat="1" applyFont="1" applyFill="1" applyAlignment="1">
      <alignment horizontal="center" vertical="center"/>
    </xf>
    <xf numFmtId="2" fontId="27" fillId="2" borderId="0" xfId="10" applyNumberFormat="1" applyFont="1" applyFill="1" applyAlignment="1">
      <alignment vertical="center"/>
    </xf>
    <xf numFmtId="0" fontId="26" fillId="2" borderId="3" xfId="10" applyNumberFormat="1" applyFont="1" applyFill="1" applyBorder="1" applyAlignment="1">
      <alignment vertical="center"/>
    </xf>
    <xf numFmtId="166" fontId="26" fillId="2" borderId="0" xfId="5" applyNumberFormat="1" applyFont="1" applyFill="1" applyAlignment="1">
      <alignment vertical="center"/>
    </xf>
    <xf numFmtId="0" fontId="26" fillId="2" borderId="0" xfId="4" applyFont="1" applyFill="1"/>
    <xf numFmtId="166" fontId="26" fillId="2" borderId="0" xfId="5" applyNumberFormat="1" applyFont="1" applyFill="1" applyAlignment="1">
      <alignment horizontal="center" vertical="center"/>
    </xf>
    <xf numFmtId="2" fontId="26" fillId="2" borderId="0" xfId="10" applyNumberFormat="1" applyFont="1" applyFill="1" applyAlignment="1">
      <alignment vertical="center"/>
    </xf>
    <xf numFmtId="0" fontId="27" fillId="2" borderId="22" xfId="3" applyFont="1" applyFill="1" applyBorder="1" applyAlignment="1">
      <alignment horizontal="left" vertical="center" wrapText="1"/>
    </xf>
    <xf numFmtId="166" fontId="27" fillId="0" borderId="9" xfId="1" quotePrefix="1" applyNumberFormat="1" applyFont="1" applyFill="1" applyBorder="1" applyAlignment="1">
      <alignment vertical="center"/>
    </xf>
    <xf numFmtId="10" fontId="27" fillId="0" borderId="9" xfId="2" quotePrefix="1" applyNumberFormat="1" applyFont="1" applyFill="1" applyBorder="1" applyAlignment="1">
      <alignment vertical="center"/>
    </xf>
    <xf numFmtId="3" fontId="26" fillId="2" borderId="0" xfId="6" applyNumberFormat="1" applyFont="1" applyFill="1" applyAlignment="1">
      <alignment horizontal="left" vertical="top" wrapText="1"/>
    </xf>
    <xf numFmtId="0" fontId="24" fillId="2" borderId="0" xfId="3" applyFont="1" applyFill="1" applyAlignment="1">
      <alignment horizontal="center" wrapText="1"/>
    </xf>
    <xf numFmtId="0" fontId="25" fillId="2" borderId="0" xfId="3" applyFont="1" applyFill="1" applyAlignment="1">
      <alignment horizontal="center" vertical="center" wrapText="1"/>
    </xf>
    <xf numFmtId="0" fontId="26" fillId="2" borderId="0" xfId="3" applyFont="1" applyFill="1" applyAlignment="1">
      <alignment horizontal="center" wrapText="1"/>
    </xf>
    <xf numFmtId="3" fontId="26" fillId="0" borderId="0" xfId="6" applyNumberFormat="1" applyFont="1" applyFill="1" applyAlignment="1">
      <alignment horizontal="left" vertical="top" wrapText="1"/>
    </xf>
    <xf numFmtId="3" fontId="27" fillId="2" borderId="0" xfId="6" applyNumberFormat="1" applyFont="1" applyFill="1" applyAlignment="1">
      <alignment horizontal="left" vertical="top" wrapText="1"/>
    </xf>
    <xf numFmtId="0" fontId="28" fillId="2" borderId="11" xfId="3" applyFont="1" applyFill="1" applyBorder="1" applyAlignment="1">
      <alignment vertical="center" wrapText="1"/>
    </xf>
    <xf numFmtId="0" fontId="27" fillId="2" borderId="10" xfId="3" applyFont="1" applyFill="1" applyBorder="1" applyAlignment="1">
      <alignment horizontal="left" vertical="center" wrapText="1"/>
    </xf>
    <xf numFmtId="0" fontId="27" fillId="2" borderId="11" xfId="3" applyFont="1" applyFill="1" applyBorder="1" applyAlignment="1">
      <alignment horizontal="left" vertical="center" wrapText="1"/>
    </xf>
    <xf numFmtId="0" fontId="28" fillId="2" borderId="11" xfId="3" applyFont="1" applyFill="1" applyBorder="1" applyAlignment="1">
      <alignment horizontal="left" vertical="center" wrapText="1"/>
    </xf>
    <xf numFmtId="0" fontId="28" fillId="2" borderId="22" xfId="3" applyFont="1" applyFill="1" applyBorder="1" applyAlignment="1">
      <alignment horizontal="left" vertical="center" wrapText="1"/>
    </xf>
    <xf numFmtId="0" fontId="26" fillId="2" borderId="0" xfId="10" applyNumberFormat="1" applyFont="1" applyFill="1" applyBorder="1" applyAlignment="1">
      <alignment vertical="center"/>
    </xf>
    <xf numFmtId="2" fontId="26" fillId="2" borderId="0" xfId="10" applyNumberFormat="1" applyFont="1" applyFill="1" applyAlignment="1">
      <alignment horizontal="center" vertical="center" wrapText="1"/>
    </xf>
    <xf numFmtId="0" fontId="27" fillId="2" borderId="1" xfId="3" applyFont="1" applyFill="1" applyBorder="1" applyAlignment="1">
      <alignment horizontal="center" vertical="justify" wrapText="1"/>
    </xf>
    <xf numFmtId="0" fontId="27" fillId="2" borderId="12" xfId="3" applyFont="1" applyFill="1" applyBorder="1" applyAlignment="1">
      <alignment horizontal="center" vertical="justify" wrapText="1"/>
    </xf>
    <xf numFmtId="0" fontId="27" fillId="2" borderId="5" xfId="3" applyFont="1" applyFill="1" applyBorder="1" applyAlignment="1">
      <alignment horizontal="center" vertical="justify" wrapText="1"/>
    </xf>
    <xf numFmtId="169" fontId="26" fillId="2" borderId="0" xfId="10" applyNumberFormat="1" applyFont="1" applyFill="1" applyAlignment="1">
      <alignment horizontal="center" vertical="center"/>
    </xf>
    <xf numFmtId="0" fontId="26" fillId="2" borderId="0" xfId="10" applyFont="1" applyFill="1" applyAlignment="1">
      <alignment horizontal="left" vertical="center"/>
    </xf>
    <xf numFmtId="169" fontId="26" fillId="2" borderId="0" xfId="10" applyNumberFormat="1" applyFont="1" applyFill="1" applyAlignment="1">
      <alignment horizontal="left" vertical="center" wrapText="1"/>
    </xf>
    <xf numFmtId="0" fontId="26" fillId="34" borderId="2" xfId="3" applyFont="1" applyFill="1" applyBorder="1" applyAlignment="1">
      <alignment horizontal="center" vertical="center" wrapText="1"/>
    </xf>
    <xf numFmtId="0" fontId="26" fillId="34" borderId="3" xfId="3" applyFont="1" applyFill="1" applyBorder="1" applyAlignment="1">
      <alignment horizontal="center" vertical="center" wrapText="1"/>
    </xf>
    <xf numFmtId="0" fontId="26" fillId="34" borderId="4" xfId="3" applyFont="1" applyFill="1" applyBorder="1" applyAlignment="1">
      <alignment horizontal="center" vertical="center" wrapText="1"/>
    </xf>
    <xf numFmtId="0" fontId="26" fillId="34" borderId="6" xfId="3" applyFont="1" applyFill="1" applyBorder="1" applyAlignment="1">
      <alignment horizontal="center" vertical="center" wrapText="1"/>
    </xf>
    <xf numFmtId="0" fontId="26" fillId="34" borderId="7" xfId="3" applyFont="1" applyFill="1" applyBorder="1" applyAlignment="1">
      <alignment horizontal="center" vertical="center" wrapText="1"/>
    </xf>
    <xf numFmtId="0" fontId="26" fillId="34" borderId="8" xfId="3" applyFont="1" applyFill="1" applyBorder="1" applyAlignment="1">
      <alignment horizontal="center" vertical="center" wrapText="1"/>
    </xf>
    <xf numFmtId="0" fontId="28" fillId="0" borderId="0" xfId="10" applyFont="1" applyFill="1" applyBorder="1" applyAlignment="1">
      <alignment horizontal="left" vertical="center" wrapText="1"/>
    </xf>
    <xf numFmtId="166" fontId="28" fillId="2" borderId="0" xfId="5" applyNumberFormat="1" applyFont="1" applyFill="1" applyBorder="1" applyAlignment="1">
      <alignment horizontal="left" vertical="center" wrapText="1"/>
    </xf>
    <xf numFmtId="0" fontId="26" fillId="2" borderId="10" xfId="3" applyFont="1" applyFill="1" applyBorder="1" applyAlignment="1">
      <alignment horizontal="left" vertical="center" wrapText="1"/>
    </xf>
  </cellXfs>
  <cellStyles count="56">
    <cellStyle name="20% - Accent1" xfId="29" builtinId="30" customBuiltin="1"/>
    <cellStyle name="20% - Accent2" xfId="33" builtinId="34" customBuiltin="1"/>
    <cellStyle name="20% - Accent3" xfId="37" builtinId="38" customBuiltin="1"/>
    <cellStyle name="20% - Accent4" xfId="41" builtinId="42" customBuiltin="1"/>
    <cellStyle name="20% - Accent5" xfId="45" builtinId="46" customBuiltin="1"/>
    <cellStyle name="20% - Accent6" xfId="49" builtinId="50" customBuiltin="1"/>
    <cellStyle name="40% - Accent1" xfId="30" builtinId="31" customBuiltin="1"/>
    <cellStyle name="40% - Accent2" xfId="34" builtinId="35" customBuiltin="1"/>
    <cellStyle name="40% - Accent3" xfId="38" builtinId="39" customBuiltin="1"/>
    <cellStyle name="40% - Accent4" xfId="42" builtinId="43" customBuiltin="1"/>
    <cellStyle name="40% - Accent5" xfId="46" builtinId="47" customBuiltin="1"/>
    <cellStyle name="40% - Accent6" xfId="50" builtinId="51" customBuiltin="1"/>
    <cellStyle name="60% - Accent1" xfId="31" builtinId="32" customBuiltin="1"/>
    <cellStyle name="60% - Accent2" xfId="35" builtinId="36" customBuiltin="1"/>
    <cellStyle name="60% - Accent3" xfId="39" builtinId="40" customBuiltin="1"/>
    <cellStyle name="60% - Accent4" xfId="43" builtinId="44" customBuiltin="1"/>
    <cellStyle name="60% - Accent5" xfId="47" builtinId="48" customBuiltin="1"/>
    <cellStyle name="60% - Accent6" xfId="51" builtinId="52" customBuiltin="1"/>
    <cellStyle name="Accent1" xfId="28" builtinId="29" customBuiltin="1"/>
    <cellStyle name="Accent2" xfId="32" builtinId="33" customBuiltin="1"/>
    <cellStyle name="Accent3" xfId="36" builtinId="37" customBuiltin="1"/>
    <cellStyle name="Accent4" xfId="40" builtinId="41" customBuiltin="1"/>
    <cellStyle name="Accent5" xfId="44" builtinId="45" customBuiltin="1"/>
    <cellStyle name="Accent6" xfId="48" builtinId="49" customBuiltin="1"/>
    <cellStyle name="Bad" xfId="17" builtinId="27" customBuiltin="1"/>
    <cellStyle name="Calculation" xfId="21" builtinId="22" customBuiltin="1"/>
    <cellStyle name="Check Cell" xfId="23" builtinId="23" customBuiltin="1"/>
    <cellStyle name="Comma" xfId="1" builtinId="3"/>
    <cellStyle name="Comma 2" xfId="53"/>
    <cellStyle name="Comma 2 6" xfId="7"/>
    <cellStyle name="Comma 3" xfId="54"/>
    <cellStyle name="Comma 4 3" xfId="5"/>
    <cellStyle name="Comma 5 2" xfId="8"/>
    <cellStyle name="Explanatory Text" xfId="26" builtinId="53" customBuiltin="1"/>
    <cellStyle name="Good" xfId="16" builtinId="26" customBuiltin="1"/>
    <cellStyle name="Heading 1" xfId="12" builtinId="16" customBuiltin="1"/>
    <cellStyle name="Heading 2" xfId="13" builtinId="17" customBuiltin="1"/>
    <cellStyle name="Heading 3" xfId="14" builtinId="18" customBuiltin="1"/>
    <cellStyle name="Heading 4" xfId="15" builtinId="19" customBuiltin="1"/>
    <cellStyle name="Input" xfId="19" builtinId="20" customBuiltin="1"/>
    <cellStyle name="Linked Cell" xfId="22" builtinId="24" customBuiltin="1"/>
    <cellStyle name="Neutral" xfId="18" builtinId="28" customBuiltin="1"/>
    <cellStyle name="Normal" xfId="0" builtinId="0"/>
    <cellStyle name="Normal 2" xfId="52"/>
    <cellStyle name="Normal 2 2" xfId="4"/>
    <cellStyle name="Normal 2 3" xfId="55"/>
    <cellStyle name="Normal 3 3" xfId="6"/>
    <cellStyle name="Normal 3 4" xfId="3"/>
    <cellStyle name="Normal_Bao cao tai chinh 280405" xfId="10"/>
    <cellStyle name="Note" xfId="25" builtinId="10" customBuiltin="1"/>
    <cellStyle name="Output" xfId="20" builtinId="21" customBuiltin="1"/>
    <cellStyle name="Percent" xfId="2" builtinId="5"/>
    <cellStyle name="Percent 2 2" xfId="9"/>
    <cellStyle name="Title" xfId="11" builtinId="15" customBuiltin="1"/>
    <cellStyle name="Total" xfId="27" builtinId="25" customBuiltin="1"/>
    <cellStyle name="Warning Text" xfId="2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0"/>
  <sheetViews>
    <sheetView tabSelected="1" view="pageBreakPreview" topLeftCell="A34" zoomScale="70" zoomScaleNormal="100" zoomScaleSheetLayoutView="70" workbookViewId="0">
      <selection activeCell="B59" sqref="B59"/>
    </sheetView>
  </sheetViews>
  <sheetFormatPr defaultColWidth="9.140625" defaultRowHeight="15"/>
  <cols>
    <col min="1" max="1" width="5" style="5" customWidth="1"/>
    <col min="2" max="2" width="9.140625" style="5" customWidth="1"/>
    <col min="3" max="3" width="3.42578125" style="5" customWidth="1"/>
    <col min="4" max="4" width="48.7109375" style="5" customWidth="1"/>
    <col min="5" max="5" width="48.28515625" style="5" customWidth="1"/>
    <col min="6" max="6" width="33.28515625" style="5" customWidth="1"/>
    <col min="7" max="7" width="38.42578125" style="5" customWidth="1"/>
    <col min="8" max="8" width="10.7109375" style="5" hidden="1" customWidth="1"/>
    <col min="9" max="9" width="12.5703125" style="5" hidden="1" customWidth="1"/>
    <col min="10" max="13" width="9.140625" style="5" hidden="1" customWidth="1"/>
    <col min="14" max="14" width="9.140625" style="5" customWidth="1"/>
    <col min="15" max="16384" width="9.140625" style="5"/>
  </cols>
  <sheetData>
    <row r="1" spans="2:7" ht="32.25" customHeight="1">
      <c r="B1" s="70" t="s">
        <v>0</v>
      </c>
      <c r="C1" s="70"/>
      <c r="D1" s="70"/>
      <c r="E1" s="70"/>
      <c r="F1" s="70"/>
      <c r="G1" s="70"/>
    </row>
    <row r="2" spans="2:7" ht="40.5" customHeight="1">
      <c r="B2" s="71" t="s">
        <v>1</v>
      </c>
      <c r="C2" s="71"/>
      <c r="D2" s="71"/>
      <c r="E2" s="71"/>
      <c r="F2" s="71"/>
      <c r="G2" s="71"/>
    </row>
    <row r="3" spans="2:7" ht="9" customHeight="1">
      <c r="G3" s="6"/>
    </row>
    <row r="4" spans="2:7" ht="19.5" customHeight="1">
      <c r="B4" s="72" t="s">
        <v>2</v>
      </c>
      <c r="C4" s="72"/>
      <c r="D4" s="72"/>
      <c r="E4" s="72"/>
      <c r="F4" s="72"/>
      <c r="G4" s="72"/>
    </row>
    <row r="5" spans="2:7" ht="15.6" customHeight="1">
      <c r="B5" s="10"/>
      <c r="C5" s="11"/>
      <c r="D5" s="11"/>
      <c r="E5" s="12" t="s">
        <v>3</v>
      </c>
      <c r="F5" s="11"/>
      <c r="G5" s="11"/>
    </row>
    <row r="6" spans="2:7" ht="15.6" customHeight="1">
      <c r="B6" s="12"/>
      <c r="C6" s="12"/>
      <c r="D6" s="12"/>
      <c r="E6" s="12"/>
      <c r="F6" s="12"/>
      <c r="G6" s="12"/>
    </row>
    <row r="7" spans="2:7" ht="3" customHeight="1">
      <c r="B7" s="13"/>
      <c r="C7" s="13"/>
      <c r="D7" s="12"/>
      <c r="E7" s="12"/>
      <c r="F7" s="14"/>
      <c r="G7" s="14"/>
    </row>
    <row r="8" spans="2:7" s="7" customFormat="1" ht="34.5" customHeight="1">
      <c r="B8" s="15">
        <v>1</v>
      </c>
      <c r="C8" s="15"/>
      <c r="D8" s="16" t="s">
        <v>27</v>
      </c>
      <c r="E8" s="73" t="s">
        <v>28</v>
      </c>
      <c r="F8" s="73"/>
      <c r="G8" s="73"/>
    </row>
    <row r="9" spans="2:7" s="7" customFormat="1" ht="34.5" customHeight="1">
      <c r="B9" s="15">
        <v>2</v>
      </c>
      <c r="C9" s="15"/>
      <c r="D9" s="16" t="s">
        <v>29</v>
      </c>
      <c r="E9" s="74" t="s">
        <v>30</v>
      </c>
      <c r="F9" s="74"/>
      <c r="G9" s="74"/>
    </row>
    <row r="10" spans="2:7" s="7" customFormat="1" ht="34.5" customHeight="1">
      <c r="B10" s="15">
        <v>3</v>
      </c>
      <c r="C10" s="15"/>
      <c r="D10" s="16" t="s">
        <v>31</v>
      </c>
      <c r="E10" s="69" t="s">
        <v>32</v>
      </c>
      <c r="F10" s="69"/>
      <c r="G10" s="69"/>
    </row>
    <row r="11" spans="2:7" s="7" customFormat="1" ht="18.75" customHeight="1">
      <c r="B11" s="15">
        <v>5</v>
      </c>
      <c r="C11" s="15"/>
      <c r="D11" s="17" t="s">
        <v>4</v>
      </c>
      <c r="E11" s="18">
        <f>F15+1</f>
        <v>46126</v>
      </c>
      <c r="F11" s="19"/>
      <c r="G11" s="19"/>
    </row>
    <row r="12" spans="2:7" ht="18.75" customHeight="1">
      <c r="B12" s="20"/>
      <c r="C12" s="15"/>
      <c r="D12" s="21" t="s">
        <v>5</v>
      </c>
      <c r="E12" s="22">
        <f>+E11</f>
        <v>46126</v>
      </c>
      <c r="F12" s="23"/>
      <c r="G12" s="24"/>
    </row>
    <row r="13" spans="2:7" ht="12.75" customHeight="1">
      <c r="B13" s="15"/>
      <c r="C13" s="15"/>
      <c r="D13" s="24"/>
      <c r="E13" s="24"/>
      <c r="F13" s="24"/>
      <c r="G13" s="25" t="s">
        <v>6</v>
      </c>
    </row>
    <row r="14" spans="2:7" ht="31.5" customHeight="1">
      <c r="B14" s="26" t="s">
        <v>7</v>
      </c>
      <c r="C14" s="88" t="s">
        <v>8</v>
      </c>
      <c r="D14" s="89"/>
      <c r="E14" s="90"/>
      <c r="F14" s="27" t="s">
        <v>9</v>
      </c>
      <c r="G14" s="27" t="s">
        <v>9</v>
      </c>
    </row>
    <row r="15" spans="2:7" ht="16.5" customHeight="1">
      <c r="B15" s="28"/>
      <c r="C15" s="91"/>
      <c r="D15" s="92"/>
      <c r="E15" s="93"/>
      <c r="F15" s="29">
        <f>IF(WEEKDAY(G15)=4,WORKDAY(G15,3),WORKDAY(G15,2))</f>
        <v>46125</v>
      </c>
      <c r="G15" s="29">
        <v>46120</v>
      </c>
    </row>
    <row r="16" spans="2:7" ht="37.5" customHeight="1">
      <c r="B16" s="30" t="s">
        <v>10</v>
      </c>
      <c r="C16" s="76" t="s">
        <v>33</v>
      </c>
      <c r="D16" s="77"/>
      <c r="E16" s="77"/>
      <c r="F16" s="31"/>
      <c r="G16" s="66"/>
    </row>
    <row r="17" spans="2:12" ht="33.75" customHeight="1">
      <c r="B17" s="30">
        <v>1</v>
      </c>
      <c r="C17" s="76" t="s">
        <v>49</v>
      </c>
      <c r="D17" s="77"/>
      <c r="E17" s="77"/>
      <c r="F17" s="32"/>
      <c r="G17" s="32"/>
    </row>
    <row r="18" spans="2:12" ht="20.25" customHeight="1">
      <c r="B18" s="33">
        <v>1.1000000000000001</v>
      </c>
      <c r="C18" s="34"/>
      <c r="D18" s="78" t="s">
        <v>11</v>
      </c>
      <c r="E18" s="78"/>
      <c r="F18" s="35">
        <v>71467970513</v>
      </c>
      <c r="G18" s="35">
        <v>71388654495</v>
      </c>
      <c r="H18" s="8">
        <f>F18-G22</f>
        <v>0</v>
      </c>
      <c r="K18" s="35">
        <v>71227952615</v>
      </c>
      <c r="L18" s="8">
        <f>K18-G18</f>
        <v>-160701880</v>
      </c>
    </row>
    <row r="19" spans="2:12" ht="20.25" customHeight="1">
      <c r="B19" s="33">
        <v>1.2</v>
      </c>
      <c r="C19" s="34"/>
      <c r="D19" s="78" t="s">
        <v>12</v>
      </c>
      <c r="E19" s="78"/>
      <c r="F19" s="35"/>
      <c r="G19" s="35"/>
      <c r="K19" s="35"/>
      <c r="L19" s="8">
        <f t="shared" ref="L19:L36" si="0">K19-G19</f>
        <v>0</v>
      </c>
    </row>
    <row r="20" spans="2:12" ht="20.25" customHeight="1">
      <c r="B20" s="33">
        <v>1.3</v>
      </c>
      <c r="C20" s="34"/>
      <c r="D20" s="78" t="s">
        <v>13</v>
      </c>
      <c r="E20" s="78"/>
      <c r="F20" s="36">
        <v>15238.23</v>
      </c>
      <c r="G20" s="36">
        <v>15223.13</v>
      </c>
      <c r="H20" s="9">
        <f>F20-G24</f>
        <v>0</v>
      </c>
      <c r="K20" s="36">
        <v>15204.61</v>
      </c>
      <c r="L20" s="8">
        <f t="shared" si="0"/>
        <v>-18.519999999998618</v>
      </c>
    </row>
    <row r="21" spans="2:12" ht="29.25" customHeight="1">
      <c r="B21" s="30">
        <v>2</v>
      </c>
      <c r="C21" s="76" t="s">
        <v>50</v>
      </c>
      <c r="D21" s="77"/>
      <c r="E21" s="77"/>
      <c r="F21" s="35"/>
      <c r="G21" s="35"/>
      <c r="K21" s="35"/>
      <c r="L21" s="8">
        <f t="shared" si="0"/>
        <v>0</v>
      </c>
    </row>
    <row r="22" spans="2:12" ht="21.75" customHeight="1">
      <c r="B22" s="33">
        <v>2.1</v>
      </c>
      <c r="C22" s="34"/>
      <c r="D22" s="78" t="s">
        <v>11</v>
      </c>
      <c r="E22" s="78"/>
      <c r="F22" s="35">
        <v>71581453709</v>
      </c>
      <c r="G22" s="35">
        <v>71467970513</v>
      </c>
      <c r="K22" s="35">
        <v>71290654567</v>
      </c>
      <c r="L22" s="8">
        <f>K22-G22</f>
        <v>-177315946</v>
      </c>
    </row>
    <row r="23" spans="2:12" ht="21.75" customHeight="1">
      <c r="B23" s="33">
        <v>2.2000000000000002</v>
      </c>
      <c r="C23" s="34"/>
      <c r="D23" s="78" t="s">
        <v>12</v>
      </c>
      <c r="E23" s="78"/>
      <c r="F23" s="35"/>
      <c r="G23" s="35"/>
      <c r="K23" s="35"/>
      <c r="L23" s="8">
        <f t="shared" si="0"/>
        <v>0</v>
      </c>
    </row>
    <row r="24" spans="2:12" ht="21.75" customHeight="1">
      <c r="B24" s="33">
        <v>2.2999999999999998</v>
      </c>
      <c r="C24" s="34"/>
      <c r="D24" s="78" t="s">
        <v>13</v>
      </c>
      <c r="E24" s="78"/>
      <c r="F24" s="36">
        <v>15263.83</v>
      </c>
      <c r="G24" s="36">
        <v>15238.23</v>
      </c>
      <c r="K24" s="36">
        <v>15218.68</v>
      </c>
      <c r="L24" s="8">
        <f t="shared" si="0"/>
        <v>-19.549999999999272</v>
      </c>
    </row>
    <row r="25" spans="2:12" ht="42.75" customHeight="1">
      <c r="B25" s="30">
        <v>3</v>
      </c>
      <c r="C25" s="76" t="s">
        <v>34</v>
      </c>
      <c r="D25" s="77"/>
      <c r="E25" s="77"/>
      <c r="F25" s="37">
        <v>113483196</v>
      </c>
      <c r="G25" s="37">
        <v>79316018</v>
      </c>
      <c r="H25" s="8">
        <f>G22-G18</f>
        <v>79316018</v>
      </c>
      <c r="I25" s="8">
        <f>H25-G25</f>
        <v>0</v>
      </c>
      <c r="K25" s="37">
        <v>62701952</v>
      </c>
      <c r="L25" s="8">
        <f t="shared" si="0"/>
        <v>-16614066</v>
      </c>
    </row>
    <row r="26" spans="2:12" ht="39.75" customHeight="1">
      <c r="B26" s="38">
        <v>3.1</v>
      </c>
      <c r="C26" s="39"/>
      <c r="D26" s="75" t="s">
        <v>14</v>
      </c>
      <c r="E26" s="75"/>
      <c r="F26" s="37">
        <v>120058528</v>
      </c>
      <c r="G26" s="37">
        <v>70816018</v>
      </c>
      <c r="I26" s="8"/>
      <c r="K26" s="37">
        <v>65878137</v>
      </c>
      <c r="L26" s="8">
        <f t="shared" si="0"/>
        <v>-4937881</v>
      </c>
    </row>
    <row r="27" spans="2:12" ht="39.75" customHeight="1">
      <c r="B27" s="38">
        <v>3.2</v>
      </c>
      <c r="C27" s="40"/>
      <c r="D27" s="75" t="s">
        <v>15</v>
      </c>
      <c r="E27" s="75"/>
      <c r="F27" s="37">
        <v>-6575332</v>
      </c>
      <c r="G27" s="37">
        <v>8500000</v>
      </c>
      <c r="H27" s="8">
        <f>G25-G26</f>
        <v>8500000</v>
      </c>
      <c r="I27" s="8">
        <f>H27-G27</f>
        <v>0</v>
      </c>
      <c r="K27" s="37">
        <v>-3176185</v>
      </c>
      <c r="L27" s="8">
        <f t="shared" si="0"/>
        <v>-11676185</v>
      </c>
    </row>
    <row r="28" spans="2:12" ht="39.75" customHeight="1">
      <c r="B28" s="38">
        <v>3.3</v>
      </c>
      <c r="C28" s="41"/>
      <c r="D28" s="75" t="s">
        <v>16</v>
      </c>
      <c r="E28" s="75"/>
      <c r="F28" s="35"/>
      <c r="G28" s="35"/>
      <c r="K28" s="35"/>
      <c r="L28" s="8">
        <f t="shared" si="0"/>
        <v>0</v>
      </c>
    </row>
    <row r="29" spans="2:12" ht="39" customHeight="1">
      <c r="B29" s="42">
        <v>4</v>
      </c>
      <c r="C29" s="76" t="s">
        <v>35</v>
      </c>
      <c r="D29" s="77"/>
      <c r="E29" s="77"/>
      <c r="F29" s="36">
        <v>25.6</v>
      </c>
      <c r="G29" s="36">
        <v>15.1</v>
      </c>
      <c r="H29" s="9">
        <f>G24-G20</f>
        <v>15.100000000000364</v>
      </c>
      <c r="K29" s="36">
        <v>14.07</v>
      </c>
      <c r="L29" s="8">
        <f t="shared" si="0"/>
        <v>-1.0299999999999994</v>
      </c>
    </row>
    <row r="30" spans="2:12" ht="39" customHeight="1">
      <c r="B30" s="42">
        <v>5</v>
      </c>
      <c r="C30" s="76" t="s">
        <v>36</v>
      </c>
      <c r="D30" s="77"/>
      <c r="E30" s="77"/>
      <c r="F30" s="35"/>
      <c r="G30" s="35"/>
      <c r="K30" s="35"/>
      <c r="L30" s="8">
        <f t="shared" si="0"/>
        <v>0</v>
      </c>
    </row>
    <row r="31" spans="2:12" ht="23.25" customHeight="1">
      <c r="B31" s="38">
        <v>5.0999999999999996</v>
      </c>
      <c r="C31" s="41"/>
      <c r="D31" s="78" t="s">
        <v>17</v>
      </c>
      <c r="E31" s="78"/>
      <c r="F31" s="43">
        <v>71581453709</v>
      </c>
      <c r="G31" s="43">
        <v>71467970513</v>
      </c>
      <c r="K31" s="43">
        <v>71290654567</v>
      </c>
      <c r="L31" s="8">
        <f t="shared" si="0"/>
        <v>-177315946</v>
      </c>
    </row>
    <row r="32" spans="2:12" ht="23.25" customHeight="1">
      <c r="B32" s="38">
        <v>5.2</v>
      </c>
      <c r="C32" s="41"/>
      <c r="D32" s="78" t="s">
        <v>18</v>
      </c>
      <c r="E32" s="78"/>
      <c r="F32" s="43">
        <v>66420807949</v>
      </c>
      <c r="G32" s="43">
        <v>66420807949</v>
      </c>
      <c r="K32" s="43">
        <v>66223331926</v>
      </c>
      <c r="L32" s="8">
        <f t="shared" si="0"/>
        <v>-197476023</v>
      </c>
    </row>
    <row r="33" spans="2:12" ht="24.75" customHeight="1">
      <c r="B33" s="42">
        <v>6</v>
      </c>
      <c r="C33" s="96" t="s">
        <v>39</v>
      </c>
      <c r="D33" s="77"/>
      <c r="E33" s="77"/>
      <c r="F33" s="35"/>
      <c r="G33" s="35"/>
      <c r="K33" s="35"/>
      <c r="L33" s="8">
        <f t="shared" si="0"/>
        <v>0</v>
      </c>
    </row>
    <row r="34" spans="2:12" ht="26.25" customHeight="1">
      <c r="B34" s="38">
        <v>6.1</v>
      </c>
      <c r="C34" s="41"/>
      <c r="D34" s="78" t="s">
        <v>40</v>
      </c>
      <c r="E34" s="79"/>
      <c r="F34" s="44">
        <v>32296.34</v>
      </c>
      <c r="G34" s="44">
        <v>32296.34</v>
      </c>
      <c r="K34" s="44">
        <v>32296.34</v>
      </c>
      <c r="L34" s="8">
        <f t="shared" si="0"/>
        <v>0</v>
      </c>
    </row>
    <row r="35" spans="2:12" ht="26.25" customHeight="1">
      <c r="B35" s="38">
        <v>6.2</v>
      </c>
      <c r="C35" s="41"/>
      <c r="D35" s="78" t="s">
        <v>41</v>
      </c>
      <c r="E35" s="79"/>
      <c r="F35" s="67">
        <f>ROUND(F34*F24,0)</f>
        <v>492965843</v>
      </c>
      <c r="G35" s="45">
        <v>492139057</v>
      </c>
      <c r="H35" s="5">
        <f>ROUND(G34*G24,0)</f>
        <v>492139057</v>
      </c>
      <c r="I35" s="8">
        <f>H35-G35</f>
        <v>0</v>
      </c>
      <c r="K35" s="45">
        <v>491507664</v>
      </c>
      <c r="L35" s="8">
        <f t="shared" si="0"/>
        <v>-631393</v>
      </c>
    </row>
    <row r="36" spans="2:12" ht="26.25" customHeight="1">
      <c r="B36" s="38">
        <v>6.3</v>
      </c>
      <c r="C36" s="41"/>
      <c r="D36" s="78" t="s">
        <v>42</v>
      </c>
      <c r="E36" s="79"/>
      <c r="F36" s="68">
        <f>F35/F22</f>
        <v>6.8867816655980955E-3</v>
      </c>
      <c r="G36" s="46">
        <v>6.8861484867613534E-3</v>
      </c>
      <c r="K36" s="46">
        <v>6.8944192893905035E-3</v>
      </c>
      <c r="L36" s="8">
        <f t="shared" si="0"/>
        <v>8.2708026291501008E-6</v>
      </c>
    </row>
    <row r="37" spans="2:12" ht="57" customHeight="1">
      <c r="B37" s="30" t="s">
        <v>19</v>
      </c>
      <c r="C37" s="76" t="s">
        <v>47</v>
      </c>
      <c r="D37" s="77"/>
      <c r="E37" s="77"/>
      <c r="F37" s="47"/>
      <c r="G37" s="47"/>
      <c r="L37" s="8"/>
    </row>
    <row r="38" spans="2:12" ht="23.25" customHeight="1">
      <c r="B38" s="33">
        <v>1</v>
      </c>
      <c r="C38" s="76" t="s">
        <v>45</v>
      </c>
      <c r="D38" s="77"/>
      <c r="E38" s="77"/>
      <c r="F38" s="35"/>
      <c r="G38" s="35"/>
    </row>
    <row r="39" spans="2:12" ht="21" customHeight="1">
      <c r="B39" s="33">
        <v>2</v>
      </c>
      <c r="C39" s="76" t="s">
        <v>46</v>
      </c>
      <c r="D39" s="77"/>
      <c r="E39" s="77"/>
      <c r="F39" s="35"/>
      <c r="G39" s="35"/>
    </row>
    <row r="40" spans="2:12" ht="36" customHeight="1">
      <c r="B40" s="33">
        <v>3</v>
      </c>
      <c r="C40" s="76" t="s">
        <v>37</v>
      </c>
      <c r="D40" s="77"/>
      <c r="E40" s="77"/>
      <c r="F40" s="35"/>
      <c r="G40" s="35"/>
    </row>
    <row r="41" spans="2:12" ht="38.25" customHeight="1">
      <c r="B41" s="82">
        <v>4</v>
      </c>
      <c r="C41" s="76" t="s">
        <v>48</v>
      </c>
      <c r="D41" s="77"/>
      <c r="E41" s="77"/>
      <c r="F41" s="47"/>
      <c r="G41" s="47"/>
    </row>
    <row r="42" spans="2:12" ht="29.25" customHeight="1">
      <c r="B42" s="83"/>
      <c r="C42" s="41"/>
      <c r="D42" s="78" t="s">
        <v>20</v>
      </c>
      <c r="E42" s="78"/>
      <c r="F42" s="36"/>
      <c r="G42" s="36"/>
    </row>
    <row r="43" spans="2:12" ht="36.75" customHeight="1">
      <c r="B43" s="84"/>
      <c r="C43" s="41"/>
      <c r="D43" s="78" t="s">
        <v>21</v>
      </c>
      <c r="E43" s="78"/>
      <c r="F43" s="48"/>
      <c r="G43" s="48"/>
    </row>
    <row r="44" spans="2:12" ht="36.75" customHeight="1">
      <c r="B44" s="82">
        <v>5</v>
      </c>
      <c r="C44" s="76" t="s">
        <v>38</v>
      </c>
      <c r="D44" s="77"/>
      <c r="E44" s="77"/>
      <c r="F44" s="47"/>
      <c r="G44" s="47"/>
    </row>
    <row r="45" spans="2:12" ht="21" customHeight="1">
      <c r="B45" s="83"/>
      <c r="C45" s="41"/>
      <c r="D45" s="78" t="s">
        <v>17</v>
      </c>
      <c r="E45" s="78"/>
      <c r="F45" s="35"/>
      <c r="G45" s="35"/>
    </row>
    <row r="46" spans="2:12" ht="29.25" customHeight="1">
      <c r="B46" s="84"/>
      <c r="C46" s="41"/>
      <c r="D46" s="78" t="s">
        <v>18</v>
      </c>
      <c r="E46" s="78"/>
      <c r="F46" s="35"/>
      <c r="G46" s="35"/>
    </row>
    <row r="47" spans="2:12" ht="14.25" customHeight="1">
      <c r="B47" s="49"/>
      <c r="C47" s="49"/>
      <c r="D47" s="50"/>
      <c r="E47" s="50"/>
      <c r="F47" s="51"/>
      <c r="G47" s="51"/>
    </row>
    <row r="48" spans="2:12" ht="18.75">
      <c r="B48" s="52"/>
      <c r="C48" s="52"/>
      <c r="D48" s="52"/>
      <c r="E48" s="53"/>
      <c r="F48" s="85"/>
      <c r="G48" s="85"/>
    </row>
    <row r="49" spans="1:7" ht="18.75">
      <c r="B49" s="86" t="s">
        <v>22</v>
      </c>
      <c r="C49" s="86"/>
      <c r="D49" s="86"/>
      <c r="E49" s="54"/>
      <c r="F49" s="87" t="s">
        <v>23</v>
      </c>
      <c r="G49" s="87"/>
    </row>
    <row r="50" spans="1:7" ht="18.75">
      <c r="B50" s="94" t="s">
        <v>24</v>
      </c>
      <c r="C50" s="94"/>
      <c r="D50" s="94"/>
      <c r="E50" s="55"/>
      <c r="F50" s="95" t="s">
        <v>25</v>
      </c>
      <c r="G50" s="95"/>
    </row>
    <row r="51" spans="1:7" ht="18.75">
      <c r="B51" s="80"/>
      <c r="C51" s="80"/>
      <c r="D51" s="80"/>
      <c r="E51" s="81"/>
      <c r="F51" s="81"/>
      <c r="G51" s="81"/>
    </row>
    <row r="52" spans="1:7" ht="18.75">
      <c r="B52" s="56"/>
      <c r="C52" s="56"/>
      <c r="D52" s="56"/>
      <c r="E52" s="57"/>
      <c r="F52" s="57"/>
      <c r="G52" s="57"/>
    </row>
    <row r="53" spans="1:7" ht="18.75">
      <c r="B53" s="56"/>
      <c r="C53" s="56"/>
      <c r="D53" s="56"/>
      <c r="E53" s="57"/>
      <c r="F53" s="57"/>
      <c r="G53" s="57"/>
    </row>
    <row r="54" spans="1:7" ht="18.75">
      <c r="B54" s="56"/>
      <c r="C54" s="56"/>
      <c r="D54" s="56"/>
      <c r="E54" s="57"/>
      <c r="F54" s="57"/>
      <c r="G54" s="57"/>
    </row>
    <row r="55" spans="1:7" ht="18.75">
      <c r="B55" s="56"/>
      <c r="C55" s="56"/>
      <c r="D55" s="56"/>
      <c r="E55" s="57"/>
      <c r="F55" s="57"/>
      <c r="G55" s="57"/>
    </row>
    <row r="56" spans="1:7" ht="18.75">
      <c r="B56" s="52"/>
      <c r="C56" s="58"/>
      <c r="D56" s="59"/>
      <c r="E56" s="60"/>
      <c r="F56" s="60"/>
      <c r="G56" s="59"/>
    </row>
    <row r="57" spans="1:7" ht="18.75">
      <c r="B57" s="61" t="s">
        <v>43</v>
      </c>
      <c r="C57" s="52"/>
      <c r="D57" s="61"/>
      <c r="E57" s="62"/>
      <c r="F57" s="61" t="s">
        <v>26</v>
      </c>
      <c r="G57" s="61"/>
    </row>
    <row r="58" spans="1:7" ht="18.75">
      <c r="B58" s="63" t="s">
        <v>51</v>
      </c>
      <c r="C58" s="10"/>
      <c r="D58" s="10"/>
      <c r="E58" s="10"/>
      <c r="F58" s="10"/>
      <c r="G58" s="10"/>
    </row>
    <row r="59" spans="1:7" ht="18.75">
      <c r="A59" s="1"/>
      <c r="B59" s="60" t="s">
        <v>44</v>
      </c>
      <c r="C59" s="59"/>
      <c r="D59" s="60"/>
      <c r="E59" s="64"/>
      <c r="F59" s="65"/>
      <c r="G59" s="60"/>
    </row>
    <row r="60" spans="1:7" ht="15.75">
      <c r="A60" s="1"/>
      <c r="B60" s="2"/>
      <c r="C60" s="1"/>
      <c r="D60" s="2"/>
      <c r="E60" s="4"/>
      <c r="F60" s="2"/>
      <c r="G60" s="3"/>
    </row>
  </sheetData>
  <mergeCells count="47">
    <mergeCell ref="C14:E15"/>
    <mergeCell ref="B50:D50"/>
    <mergeCell ref="F50:G50"/>
    <mergeCell ref="B41:B43"/>
    <mergeCell ref="C41:E41"/>
    <mergeCell ref="D42:E42"/>
    <mergeCell ref="D43:E43"/>
    <mergeCell ref="D27:E27"/>
    <mergeCell ref="D28:E28"/>
    <mergeCell ref="C29:E29"/>
    <mergeCell ref="C30:E30"/>
    <mergeCell ref="D31:E31"/>
    <mergeCell ref="D32:E32"/>
    <mergeCell ref="C33:E33"/>
    <mergeCell ref="C37:E37"/>
    <mergeCell ref="C38:E38"/>
    <mergeCell ref="B51:D51"/>
    <mergeCell ref="E51:G51"/>
    <mergeCell ref="B44:B46"/>
    <mergeCell ref="C44:E44"/>
    <mergeCell ref="D45:E45"/>
    <mergeCell ref="D46:E46"/>
    <mergeCell ref="F48:G48"/>
    <mergeCell ref="B49:D49"/>
    <mergeCell ref="F49:G49"/>
    <mergeCell ref="C39:E39"/>
    <mergeCell ref="C40:E40"/>
    <mergeCell ref="D34:E34"/>
    <mergeCell ref="D35:E35"/>
    <mergeCell ref="D36:E36"/>
    <mergeCell ref="D26:E26"/>
    <mergeCell ref="C16:E16"/>
    <mergeCell ref="C17:E17"/>
    <mergeCell ref="D18:E18"/>
    <mergeCell ref="D19:E19"/>
    <mergeCell ref="D20:E20"/>
    <mergeCell ref="C21:E21"/>
    <mergeCell ref="D22:E22"/>
    <mergeCell ref="D23:E23"/>
    <mergeCell ref="D24:E24"/>
    <mergeCell ref="C25:E25"/>
    <mergeCell ref="E10:G10"/>
    <mergeCell ref="B1:G1"/>
    <mergeCell ref="B2:G2"/>
    <mergeCell ref="B4:G4"/>
    <mergeCell ref="E8:G8"/>
    <mergeCell ref="E9:G9"/>
  </mergeCells>
  <printOptions horizontalCentered="1"/>
  <pageMargins left="0.7" right="0.7" top="0.6" bottom="0.6" header="0.3" footer="0.3"/>
  <pageSetup scale="48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5bv69m2SenJO/xlfcOCZvE5aHOBQjvSNOeDCZet4dBA=</DigestValue>
    </Reference>
    <Reference Type="http://www.w3.org/2000/09/xmldsig#Object" URI="#idOfficeObject">
      <DigestMethod Algorithm="http://www.w3.org/2001/04/xmlenc#sha256"/>
      <DigestValue>bPD9fxM0FtHijGZ3MwNXNmzX+qap9fugeWJhaQw7wyk=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iVJC9hv6/4+JCyk+Lprap3yxyAmSkjAcFa7LweT6lOY=</DigestValue>
    </Reference>
  </SignedInfo>
  <SignatureValue>gORPq3Dc+PDQ7iN90s0IXlkp82rZHLaeLgiJMp23Jf3K1cn0W3QTjMqrmtUmy6TxUEtz+o2l+xOG
+Jhd4vBNhd8gnPyRj+rXgnpeGBCQtHRYFbDd26rIj25023+YXudh+919iZnInLLrgWYwsaQaFEnI
h7B8NOGnxzJ1UbDMiPGsAE3memaMySB3jOyYp2zC3HUK1oq24AI6guzf0SBxoYq7Z1/S2qshNrW8
VVlqGnTsovQ/T7ydf9uasdUOMibiLMAFe97CdL/O/xgja48fHYFDh8QdpkfL5jmL6hOl0keFRbhw
xycEe5T3kKOkM2exxgLekGYpWBKB+ES7abtqyw==</SignatureValue>
  <KeyInfo>
    <X509Data>
      <X509Certificate>MIIGHTCCBAWgAwIBAgIQVAEBAejrWKKfPpkkDCInojANBgkqhkiG9w0BAQsFADBZMRUwEwYDVQQDDAxWTlBULUNBIFNIQTIxMzAxBgNVBAoMKlZJRVROQU0gUE9TVFMgQU5EIFRFTEVDT01NVU5JQ0FUSU9OUyBHUk9VUDELMAkGA1UEBhMCVk4wHhcNMjUwNzA4MDExMTMxWhcNMjcwNzIwMTEwOTQ3WjCBzTELMAkGA1UEBhMCVk4xEjAQBgNVBAgMCUjDgCBO4buYSTEVMBMGA1UEBwwMSG/DoG4gS2nhur9tMW8wbQYDVQQDDGZOR8OCTiBIw4BORyBUSMavxqBORyBN4bqgSSBD4buUIFBI4bqmTiDEkOG6plUgVMavIFbDgCBQSMOBVCBUUknhu4JOIFZJ4buGVCBOQU0gLSBDSEkgTkjDgU5IIEjDgCBUSMOATkgxIjAgBgoJkiaJk/IsZAEBDBJNU1Q6MDEwMDE1MDYxOS0wNzMwggEiMA0GCSqGSIb3DQEBAQUAA4IBDwAwggEKAoIBAQC9gXHTIb/SGzil9J7u8A5ykCjAWSpk6RRwE0QX4gHHX1uEelBNS33QrIJCDWejuf0Yli66GtRwLP7/Zq+GXhoXUzqjmsKmK116dBKM6PKf89Uj4ySiveWOSw3Wdk7MCgA+IR069Ro6gbS3a8xXtN4cbgzJWbdSX/5+FBCYozoxNBGaSCPPPfFqjsFPxhPw6MDlakoJQSb5+MfnvnRQhOMm+e0x4TApVroGZX2iJsxSASL14WJFZB11Pn3KcmXdcjWNgSBJrk6p52X3kGVbQL4rD8UykNTJI7Yt75b0kDWWdT/fu213rk5XL7H/eMw9Qw4PpwB4DJfvSYHBQHbqPA4nAgMBAAGjggFqMIIBZjAMBgNVHRMBAf8EAjAAMB8GA1UdIwQYMBaAFGuVxMQpI8onE8sE8P106s29CP/BMIGHBggrBgEFBQcBAQR7MHkwPgYIKwYBBQUHMAKGMmh0dHA6Ly9wdWIudm5wdC1jYS52bi9jZXJ0cy92bnB0Y2Etc2hhMjU2LTIwMjQuY2VyMDcGCCsGAQUFBzABhitodHRwOi8vb2NzcC1zaGEyNTYudm5wdC1jYS52bi9yZXNwb25kZXIyMDI0MB8GA1UdEQQYMBaBFGR2Y2suaHRoQGJpZHYuY29tLnZuMBUGA1UdJQQOMAwGCisGAQQBgjcKAwwwRAYDVR0fBD0wOzA5oDegNYYzaHR0cDovL2NybC1zaGEyNTYudm5wdC1jYS52bi92bnB0Y2Etc2hhMjU2LTIwMjQuY3JsMB0GA1UdDgQWBBS7PaeullEJ+x1hDsN0dcO6pKhSDzAOBgNVHQ8BAf8EBAMCBPAwDQYJKoZIhvcNAQELBQADggIBANHD2WEBh5mje8caCWIqLaAb40qi1G1G8PV5cdADYXgn7pJgGuz7TNyMkrfByJsksd5tS3QHokF2T270EuXPj/6SXvRIlo4yKREBeqFC7fcCv+ocuytKL2lneUEJkA6q7UobPdlUzRoyUgqIKJnSXMr89KbJ0Ok90B4+5n1N83ie5BuL9l93NGE1AFgggJfEc+/2RP3dFLAONu6i8UmGWKuwR3miIUtusiK9lIJEaTTC4XOU2ZQJ4Xxm4glSozSMbb6XVrfDiW+xKcZ38DmUFtQL/FPykOkD1RJ9++2bBSL7PItZYdSvAhJJwFNfLhEPb42sCIeayludBUdlSj4fd37VLzrpEiBbV5+gY+Q0qgQa/f84VqNGJIiGdv1/m8lktkjsRJA5ZsOBgOOfWQAjqbq0jNpUzaEgTMqeYbbSkK/awxutOzg8X9i3QD3xE3rGjt5WwgSXcwR2XN009Nc1N+cM57tQN7ZXaZErT7CBM7xfaGlgJxFNVGOPrC887PnMu/CWqqwJyKIK7DTH6AXjfwg/klxolPrOeztTXaHlxcYuq7Xd4uLznNEY+9Kh9Ca+LpbV1vp7HcM3Lxu36JNlDDSt6dwcwhe2JuV5eoHfLR4nw5617NJVUJfyzLB7sW2oX3DKs+eK3Sz1BFJ+q6wDO7k6mXMRVppVZNpq5P3ChP93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vvsM58qzs+Qvvj9KGvAvpuE6byaWYl4UthLplyBKcQQ=</DigestValue>
      </Reference>
      <Reference URI="/xl/calcChain.xml?ContentType=application/vnd.openxmlformats-officedocument.spreadsheetml.calcChain+xml">
        <DigestMethod Algorithm="http://www.w3.org/2001/04/xmlenc#sha256"/>
        <DigestValue>mRzg1WMEJVW5LjPPpnF31jZibmO2lEt3DaXdUsUN478=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W2/lak6c6RTUTmAx7SjcBIhLdXOROxdw/Q8iV4noXbc=</DigestValue>
      </Reference>
      <Reference URI="/xl/sharedStrings.xml?ContentType=application/vnd.openxmlformats-officedocument.spreadsheetml.sharedStrings+xml">
        <DigestMethod Algorithm="http://www.w3.org/2001/04/xmlenc#sha256"/>
        <DigestValue>FtYVTF/qLeQJBpB8xtLQRlUzv83NMMo6miKQdoKQ6Ns=</DigestValue>
      </Reference>
      <Reference URI="/xl/styles.xml?ContentType=application/vnd.openxmlformats-officedocument.spreadsheetml.styles+xml">
        <DigestMethod Algorithm="http://www.w3.org/2001/04/xmlenc#sha256"/>
        <DigestValue>3QemPA4IPaYXiPOBApcEnPqijSKxilgFBye4mppb83M=</DigestValue>
      </Reference>
      <Reference URI="/xl/theme/theme1.xml?ContentType=application/vnd.openxmlformats-officedocument.theme+xml">
        <DigestMethod Algorithm="http://www.w3.org/2001/04/xmlenc#sha256"/>
        <DigestValue>huwkcPpYYUMl7xsEgPy/DutPJ6II5cdi30kWanGUeYg=</DigestValue>
      </Reference>
      <Reference URI="/xl/workbook.xml?ContentType=application/vnd.openxmlformats-officedocument.spreadsheetml.sheet.main+xml">
        <DigestMethod Algorithm="http://www.w3.org/2001/04/xmlenc#sha256"/>
        <DigestValue>+CXvhdN7D/6k4uCFn6hE20hUdhdNPL39IqU2UX4lqy4=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sheet1.xml?ContentType=application/vnd.openxmlformats-officedocument.spreadsheetml.worksheet+xml">
        <DigestMethod Algorithm="http://www.w3.org/2001/04/xmlenc#sha256"/>
        <DigestValue>QhMCZdrLwodbHlzh8uZ5HHrEdyILKck3LUWAwWtB4ZA=</DigestValue>
      </Reference>
      <Reference URI="/xl/worksheets/sheet2.xml?ContentType=application/vnd.openxmlformats-officedocument.spreadsheetml.worksheet+xml">
        <DigestMethod Algorithm="http://www.w3.org/2001/04/xmlenc#sha256"/>
        <DigestValue>C56DJaUSAfE0BfveJ0S8ypovDlsUEyJdW45xlsDI8jo=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2026-04-14T07:44:43Z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2026-04-14T07:44:43Z</xd:SigningTime>
          <xd:SigningCertificate>
            <xd:Cert>
              <xd:CertDigest>
                <DigestMethod Algorithm="http://www.w3.org/2001/04/xmlenc#sha256"/>
                <DigestValue>rjSldB5AbmFT7Cq1TGAN1hAo7BJQV8n3VFWtxmrtrWY=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NHBemyYOpUN3YsPkPg5wUZCPrjb7Ifw8Ks0akMvYCOM=</DigestValue>
    </Reference>
    <Reference Type="http://www.w3.org/2000/09/xmldsig#Object" URI="#idOfficeObject">
      <DigestMethod Algorithm="http://www.w3.org/2001/04/xmlenc#sha256"/>
      <DigestValue>Wq/bLP3w2ezdUyYZmy6ftTyHm/DZB62aMVAWgS61ir0=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Mj7pdMJfhHO34Q6gtZfEfBFUEgnrl4jPTJ0W/APFhag=</DigestValue>
    </Reference>
  </SignedInfo>
  <SignatureValue>ZJ2lS/LX8icY1RtE/cW3JAmWQ2yTWxcQMBN9CXHnGQueOq96jDWpOqdNkKOfAIE4b1imqvF9tdPz
WQiKM23s9noizCZuLTmMtizwn0rOYzwa8pG2uIvLmuSZGgHgeweF3eqiRtAwCA3DnbFvXzvSjMuW
v5ncjZHo3GDepuOkOoTRyMu6g6wwSqQhqQPWKN9Tf5h9IyJP/p28CMLxkDhCGFdu0hP9jOI/NkAS
ege4dLiOaQm33ZvE45Yr9x3rD3k9BK9KxTXlaBGtlB1hBKksOjD67UC63snmxrLIZ4LMJj1aUAdr
mUflk2R01rjjdXlp+YhTYrZYPKm01vt5bA4qGw==</SignatureValue>
  <KeyInfo>
    <X509Data>
      <X509Certificate>MIIElzCCA3+gAwIBAgIQVANT5h+TYwUuuTSc0QbCPzANBgkqhkiG9w0BAQsFADBAMQswCQYDVQQGEwJWTjEZMBcGA1UECgwQQmthdiBDb3Jwb3JhdGlvbjEWMBQGA1UEAwwNQmthdkNBIFNIQTI1NjAeFw0yNDA1MTMwMTEzMzNaFw0yOTA1MDkwMzMzMDZaMIG+MR4wHAYKCZImiZPyLGQBAQwOTVNUOjAxMDUwNTk0NjYxezB5BgNVBAMMckPDtG5nIHR5IFROSEggbeG7mXQgdGjDoG5oIHZpw6puIHF14bqjbiBsw70gcXXhu7kgbmfDom4gaMOgbmcgdGjGsMahbmcgbeG6oWkgY+G7lSBwaOG6p24gY8O0bmcgdGjGsMahbmcgVmnhu4d0IE5hbTESMBAGA1UECAwJSMOgIE7hu5lpMQswCQYDVQQGEwJWTjCCASIwDQYJKoZIhvcNAQEBBQADggEPADCCAQoCggEBANa6lPGboMcP0HNRPQCIoeZh+TZ5P3jcSRcJr+hQrEStaE1UeCH0samOPbVI8C8n1Nww6bdA9PrJEATe/VOUjzANI/vbHSXQGcwgm+XyK4E2iOF0VG4izUniJO7lx03/rNVfcSz7QyRjsEx9RqCv2ZTnoZf/jy6P7bDb6XZFamm4WkIFp/g+xJCcKQWA2ZRxL0bMEJMqqD3D6dhVtlm5q8j3Jf+WsYSxp2ZTqIMngXpVBcFcdCtPVTzLeG79grk+TbPYpfPtnZo6OBlGjeZknnovak+o99HV0vRRC6mC3LWh1FRU3O67XxVMolHrkjGeaLv8XTigXlmZpxFsSVn0ok0CAwEAAaOCAQwwggEIMDEGCCsGAQUFBwEBBCUwIzAhBggrBgEFBQcwAYYVaHR0cDovL29jc3AuYmthdmNhLnZuMB0GA1UdDgQWBBQgp46Fz4N2zSin0KDj9/WUrtOe4jAMBgNVHRMBAf8EAjAAMB8GA1UdIwQYMBaAFCvU/hbKnhajZ3VjGDOT4W0TFjTUMDEGA1UdHwQqMCgwJqAkoCKGIGh0dHA6Ly9jcmwuYmthdmNhLnZuL0JrYXZDQTIuY3JsMA4GA1UdDwEB/wQEAwIE8DAfBgNVHSUEGDAWBggrBgEFBQcDBAYKKwYBBAGCNwoDDDAhBgNVHREEGjAYgRZuZ29jdHRiMkB2aWV0aW5iYW5rLnZuMA0GCSqGSIb3DQEBCwUAA4IBAQCIVgXLa666hGf+aMNT0j0jAPbLxG02ehgWLInyeJrfZPuvqs27do7JYblrhlzryMKsbgQpCc0jE+g1Bmkx7VSE7DEXvrNupRYFqiruglb3kvbJt+Op0uAJsYJI+Wi3tdKGXgmxGbY0bxpUMmPwTceLlLCh8oFYlvqV5L3A7GtQ+wW2JBNKVnP+YFBUwkUbOBz4XBClmOCfKLekDS3sXS9U63ihlUYCBdrrTuRbTsw0Orit8z+1bsabu3vd8ilqGSodE2MVqJbPMGnIY+sWXBh6U61Hgtsqhmsjo5L/hv6xUrz8Nix7wzpGfyS0mKhLv+n8E6eochpYEGHIuuJn4HVK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</Transform>
          <Transform Algorithm="http://www.w3.org/TR/2001/REC-xml-c14n-20010315"/>
        </Transforms>
        <DigestMethod Algorithm="http://www.w3.org/2001/04/xmlenc#sha256"/>
        <DigestValue>vvsM58qzs+Qvvj9KGvAvpuE6byaWYl4UthLplyBKcQQ=</DigestValue>
      </Reference>
      <Reference URI="/xl/calcChain.xml?ContentType=application/vnd.openxmlformats-officedocument.spreadsheetml.calcChain+xml">
        <DigestMethod Algorithm="http://www.w3.org/2001/04/xmlenc#sha256"/>
        <DigestValue>mRzg1WMEJVW5LjPPpnF31jZibmO2lEt3DaXdUsUN478=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W2/lak6c6RTUTmAx7SjcBIhLdXOROxdw/Q8iV4noXbc=</DigestValue>
      </Reference>
      <Reference URI="/xl/sharedStrings.xml?ContentType=application/vnd.openxmlformats-officedocument.spreadsheetml.sharedStrings+xml">
        <DigestMethod Algorithm="http://www.w3.org/2001/04/xmlenc#sha256"/>
        <DigestValue>FtYVTF/qLeQJBpB8xtLQRlUzv83NMMo6miKQdoKQ6Ns=</DigestValue>
      </Reference>
      <Reference URI="/xl/styles.xml?ContentType=application/vnd.openxmlformats-officedocument.spreadsheetml.styles+xml">
        <DigestMethod Algorithm="http://www.w3.org/2001/04/xmlenc#sha256"/>
        <DigestValue>3QemPA4IPaYXiPOBApcEnPqijSKxilgFBye4mppb83M=</DigestValue>
      </Reference>
      <Reference URI="/xl/theme/theme1.xml?ContentType=application/vnd.openxmlformats-officedocument.theme+xml">
        <DigestMethod Algorithm="http://www.w3.org/2001/04/xmlenc#sha256"/>
        <DigestValue>huwkcPpYYUMl7xsEgPy/DutPJ6II5cdi30kWanGUeYg=</DigestValue>
      </Reference>
      <Reference URI="/xl/workbook.xml?ContentType=application/vnd.openxmlformats-officedocument.spreadsheetml.sheet.main+xml">
        <DigestMethod Algorithm="http://www.w3.org/2001/04/xmlenc#sha256"/>
        <DigestValue>+CXvhdN7D/6k4uCFn6hE20hUdhdNPL39IqU2UX4lqy4=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sheet1.xml?ContentType=application/vnd.openxmlformats-officedocument.spreadsheetml.worksheet+xml">
        <DigestMethod Algorithm="http://www.w3.org/2001/04/xmlenc#sha256"/>
        <DigestValue>QhMCZdrLwodbHlzh8uZ5HHrEdyILKck3LUWAwWtB4ZA=</DigestValue>
      </Reference>
      <Reference URI="/xl/worksheets/sheet2.xml?ContentType=application/vnd.openxmlformats-officedocument.spreadsheetml.worksheet+xml">
        <DigestMethod Algorithm="http://www.w3.org/2001/04/xmlenc#sha256"/>
        <DigestValue>C56DJaUSAfE0BfveJ0S8ypovDlsUEyJdW45xlsDI8jo=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2026-04-14T08:05:50Z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1</Monitors>
          <HorizontalResolution>1920</HorizontalResolution>
          <VerticalResolution>1440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2026-04-14T08:05:50Z</xd:SigningTime>
          <xd:SigningCertificate>
            <xd:Cert>
              <xd:CertDigest>
                <DigestMethod Algorithm="http://www.w3.org/2001/04/xmlenc#sha256"/>
                <DigestValue>Ae5bi/+qG5rEtfYCDrZ9+PwEA3HE/cE4IQPAYTO/ul0=</DigestValue>
              </xd:CertDigest>
              <xd:IssuerSerial>
                <X509IssuerName>CN=BkavCA SHA256, O=Bkav Corporation, C=VN</X509IssuerName>
                <X509SerialNumber>111672430208755234186075570816638435903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GFzCCA/+gAwIBAgIQBVMgVjdFg86p+vUursGi+TANBgkqhkiG9w0BAQsFADCBozELMAkGA1UEBhMCVk4xMzAxBgNVBAoMKk1pbmlzdHJ5IG9mIEluZm9ybWF0aW9uIGFuZCBDb21tdW5pY2F0aW9uczE8MDoGA1UECwwzTmF0aW9uYWwgQ2VudHJlIG9mIERpZ2l0YWwgU2lnbmF0dXJlIEF1dGhlbnRpY2F0aW9uMSEwHwYDVQQDDBhWaWV0bmFtIE5hdGlvbmFsIFJvb3QgQ0EwHhcNMjQwNTA5MDMzMzA2WhcNMjkwNTA5MDMzMzA2WjBAMQswCQYDVQQGEwJWTjEZMBcGA1UECgwQQmthdiBDb3Jwb3JhdGlvbjEWMBQGA1UEAwwNQmthdkNBIFNIQTI1NjCCASIwDQYJKoZIhvcNAQEBBQADggEPADCCAQoCggEBAOAMvEFYt+hVePep/NFypo8DA6aOBREPjRO9AuVa8IbnOw//OWMQ4FnpkGp7Tm8qp6oQh95Py8M2RQYnGmKypjjnL8ZNylyiZNx5uur9PK2ks8gK7xUYTR8uGcVreVVGHwmrsxIt0F1zJbnY2RWI/4n3pJVrrkiUFzZnN1TNItVNU+0YLDEnWKH5PhJbhSFmffbKABXV6FZMmQ02NkM3yNcoS3Rg8dX+k43h4K6tmzCAGkRvJsEaxjbTuSTYLyaclyxPCbxIkZDgnx/AbbhLbsCshmg5Ee0dIHy9kY77SoQHJ8wXc1MYQAHU0rz9x+3jFn40BVQHDEeR22eZDOTWDTECAwEAAaOCAacwggGjMEIGCCsGAQUFBwEBBDYwNDAyBggrBgEFBQcwAoYmaHR0cHM6Ly9yb290Y2EuZ292LnZuL2NydC92bnJjYTI1Ni5wN2IwgeAGA1UdIwSB2DCB1YAUfvCH7bG4nfsIg2+kFv3xuKximwGhgamkgaYwgaMxCzAJBgNVBAYTAlZOMTMwMQYDVQQKDCpNaW5pc3RyeSBvZiBJbmZvcm1hdGlvbiBhbmQgQ29tbXVuaWNhdGlvbnMxPDA6BgNVBAsMM05hdGlvbmFsIENlbnRyZSBvZiBEaWdpdGFsIFNpZ25hdHVyZSBBdXRoZW50aWNhdGlvbjEhMB8GA1UEAwwYVmlldG5hbSBOYXRpb25hbCBSb290IENBghEAlZK7jO6tWiSmuPcdfTI7WjAOBgNVHQ8BAf8EBAMCAYYwHQYDVR0OBBYEFCvU/hbKnhajZ3VjGDOT4W0TFjTUMBIGA1UdEwEB/wQIMAYBAf8CAQAwNwYDVR0fBDAwLjAsoCqgKIYmaHR0cHM6Ly9yb290Y2EuZ292LnZuL2NybC92bnJjYTI1Ni5jcmwwDQYJKoZIhvcNAQELBQADggIBAKQ1eLk73QciIsuBdjY1PGEmVnpr3PayzVoEDt7CWPjtGq6hoDwQtw98L1hlHJr1kFLVljHkZ/lm4bnvbX75AQZteGBDtyCJBHJVUXyPj7JzrJ28y2qenorN30xzxySVYwoUyVeG0b+R5jvWRCYOjFS/F1804vF/NSKjPBQJ6NdSoSQyQHGzp3+4xPsTJ0Q4OcgziLPilL67MxYkWJl5xAYtDoggoai8P0j+aUEtYt3ISwtDeYeYp+cFTFxBGzu8IuKjiY6yd6ziiAsO58Tf07DWp4cR0HUt6r+FaPlLPx+BYi5A8TTPJ+wAuyHagU3deoNZd31DQH8XWDVdr+6x4ZlSHJm0mbODRlvGOhirYB/SUj8UGBDZDs0ChQVCP25vE9mE9BwuPcK05gUn/wK0tHG/8vr4UGPCliRpIQkbHe+viE6xKlvv2fe09XErqpU9xXXJcPyfb73lxNQkxd9oE8V4pt15gqFTU/eTORfK4Ht1aZwex/6ktGSXir/OaFVuOiQ+7SOsD8r6YOmzX58aTT/HptGuNc33r3Qo2H3Xvy90SVqJFmWQxc0c6uxyKnBeXitX80eW16wi4B+N0MucREowsnpurorDFvlGkx7Wry2up+geDzLPCW1whEzMU4mbSOSpBR/XRCi4GlNk9PxGUhxazNnjSmf8tq2SKiEavzOV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Sheet2</vt:lpstr>
      <vt:lpstr>Sheet3</vt:lpstr>
      <vt:lpstr>Sheet2!Print_Area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TRINH THI QUYNH</dc:creator>
  <cp:lastModifiedBy>Phan Thi Quynh Lan</cp:lastModifiedBy>
  <cp:lastPrinted>2026-04-09T07:29:16Z</cp:lastPrinted>
  <dcterms:created xsi:type="dcterms:W3CDTF">2021-03-31T12:23:45Z</dcterms:created>
  <dcterms:modified xsi:type="dcterms:W3CDTF">2026-04-14T07:35:44Z</dcterms:modified>
</cp:coreProperties>
</file>