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6230" windowHeight="1215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s="1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<sst xmlns="http://schemas.openxmlformats.org/spreadsheetml/2006/main" count="58" uniqueCount="52">
  <si>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</si>
  <si>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</si>
  <si>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</si>
  <si>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</si>
  <si>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</si>
  <si>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</si>
  <si>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</si>
  <si>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</si>
  <si>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</si>
  <si>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</si>
  <si>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</si>
  <si>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</si>
  <si>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</si>
  <si>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</si>
  <si>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</si>
  <si>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</si>
  <si>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</si>
  <si>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</si>
  <si>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</si>
  <si>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</si>
  <si>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</si>
  <si>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</si>
  <si>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</si>
  <si>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</si>
  <si>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</si>
  <si>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</si>
  <si>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</si>
  <si>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</si>
  <si>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</si>
  <si>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</si>
  <si>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</si>
  <si>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</si>
  <si>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</si>
  <si>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</si>
  <si>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</si>
  <si>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</si>
  <si>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</si>
  <si>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</si>
  <si>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</si>
  <si>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</si>
  <si>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</si>
  <si>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</si>
  <si>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</si>
  <si>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</si>
  <si>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</si>
  <si>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Vũ Minh Hồng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</si>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</sst>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0" zoomScale="70" zoomScaleNormal="100" zoomScaleSheetLayoutView="70" workbookViewId="0">
      <selection activeCell="G26" sqref="G26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4" width="9.140625" style="5" customWidth="1"/>
    <col min="15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3" t="s">
        <v>28</v>
      </c>
      <c r="F8" s="73"/>
      <c r="G8" s="73"/>
    </row>
    <row r="9" spans="2:7" s="7" customFormat="1" ht="34.5" customHeight="1">
      <c r="B9" s="15">
        <v>2</v>
      </c>
      <c r="C9" s="15"/>
      <c r="D9" s="16" t="s">
        <v>29</v>
      </c>
      <c r="E9" s="74" t="s">
        <v>30</v>
      </c>
      <c r="F9" s="74"/>
      <c r="G9" s="74"/>
    </row>
    <row r="10" spans="2:7" s="7" customFormat="1" ht="34.5" customHeight="1">
      <c r="B10" s="15">
        <v>3</v>
      </c>
      <c r="C10" s="15"/>
      <c r="D10" s="16" t="s">
        <v>31</v>
      </c>
      <c r="E10" s="69" t="s">
        <v>32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46119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46119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46118</v>
      </c>
      <c r="G15" s="29">
        <v>46113</v>
      </c>
    </row>
    <row r="16" spans="2:7" ht="37.5" customHeight="1">
      <c r="B16" s="30" t="s">
        <v>10</v>
      </c>
      <c r="C16" s="76" t="s">
        <v>33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50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71397430190</v>
      </c>
      <c r="G18" s="35">
        <v>71415349918</v>
      </c>
      <c r="H18" s="8">
        <f>F18-G22</f>
        <v>0</v>
      </c>
      <c r="K18" s="35">
        <v>71227952615</v>
      </c>
      <c r="L18" s="8">
        <f>K18-G18</f>
        <v>-187397303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15226.06</v>
      </c>
      <c r="G20" s="36">
        <v>15229.19</v>
      </c>
      <c r="H20" s="9">
        <f>F20-G24</f>
        <v>0</v>
      </c>
      <c r="K20" s="36">
        <v>15204.61</v>
      </c>
      <c r="L20" s="8">
        <f t="shared" si="0"/>
        <v>-24.579999999999927</v>
      </c>
    </row>
    <row r="21" spans="2:12" ht="29.25" customHeight="1">
      <c r="B21" s="30">
        <v>2</v>
      </c>
      <c r="C21" s="76" t="s">
        <v>51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71388654495</v>
      </c>
      <c r="G22" s="35">
        <v>71397430190</v>
      </c>
      <c r="K22" s="35">
        <v>71290654567</v>
      </c>
      <c r="L22" s="8">
        <f>K22-G22</f>
        <v>-106775623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15223.13</v>
      </c>
      <c r="G24" s="36">
        <v>15226.06</v>
      </c>
      <c r="K24" s="36">
        <v>15218.68</v>
      </c>
      <c r="L24" s="8">
        <f t="shared" si="0"/>
        <v>-7.3799999999991996</v>
      </c>
    </row>
    <row r="25" spans="2:12" ht="42.75" customHeight="1">
      <c r="B25" s="30">
        <v>3</v>
      </c>
      <c r="C25" s="76" t="s">
        <v>34</v>
      </c>
      <c r="D25" s="77"/>
      <c r="E25" s="77"/>
      <c r="F25" s="37">
        <v>-8775695</v>
      </c>
      <c r="G25" s="37">
        <v>-17919728</v>
      </c>
      <c r="H25" s="8">
        <f>G22-G18</f>
        <v>-17919728</v>
      </c>
      <c r="I25" s="8">
        <f>H25-G25</f>
        <v>0</v>
      </c>
      <c r="K25" s="37">
        <v>62701952</v>
      </c>
      <c r="L25" s="8">
        <f t="shared" si="0"/>
        <v>80621680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-13775695</v>
      </c>
      <c r="G26" s="37">
        <v>-14643583</v>
      </c>
      <c r="I26" s="8"/>
      <c r="K26" s="37">
        <v>65878137</v>
      </c>
      <c r="L26" s="8">
        <f t="shared" si="0"/>
        <v>80521720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5000000</v>
      </c>
      <c r="G27" s="37">
        <v>-3276145</v>
      </c>
      <c r="H27" s="8">
        <f>G25-G26</f>
        <v>-3276145</v>
      </c>
      <c r="I27" s="8">
        <f>H27-G27</f>
        <v>0</v>
      </c>
      <c r="K27" s="37">
        <v>-3176185</v>
      </c>
      <c r="L27" s="8">
        <f t="shared" si="0"/>
        <v>99960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35</v>
      </c>
      <c r="D29" s="77"/>
      <c r="E29" s="77"/>
      <c r="F29" s="36">
        <v>-2.93</v>
      </c>
      <c r="G29" s="36">
        <v>-3.13</v>
      </c>
      <c r="H29" s="9">
        <f>G24-G20</f>
        <v>-3.1300000000010186</v>
      </c>
      <c r="K29" s="36">
        <v>14.07</v>
      </c>
      <c r="L29" s="8">
        <f t="shared" si="0"/>
        <v>17.2</v>
      </c>
    </row>
    <row r="30" spans="2:12" ht="39" customHeight="1">
      <c r="B30" s="42">
        <v>5</v>
      </c>
      <c r="C30" s="76" t="s">
        <v>36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71415349918</v>
      </c>
      <c r="G31" s="43">
        <v>71415349918</v>
      </c>
      <c r="K31" s="43">
        <v>71290654567</v>
      </c>
      <c r="L31" s="8">
        <f t="shared" si="0"/>
        <v>-124695351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66389495369</v>
      </c>
      <c r="G32" s="43">
        <v>66343439790</v>
      </c>
      <c r="K32" s="43">
        <v>66223331926</v>
      </c>
      <c r="L32" s="8">
        <f t="shared" si="0"/>
        <v>-120107864</v>
      </c>
    </row>
    <row r="33" spans="2:12" ht="24.75" customHeight="1">
      <c r="B33" s="42">
        <v>6</v>
      </c>
      <c r="C33" s="96" t="s">
        <v>39</v>
      </c>
      <c r="D33" s="77"/>
      <c r="E33" s="77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8" t="s">
        <v>40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8" t="s">
        <v>41</v>
      </c>
      <c r="E35" s="79"/>
      <c r="F35" s="67">
        <f>ROUND(F34*F24,0)</f>
        <v>491651382</v>
      </c>
      <c r="G35" s="45">
        <v>491746011</v>
      </c>
      <c r="H35" s="5">
        <f>ROUND(G34*G24,0)</f>
        <v>491746011</v>
      </c>
      <c r="I35" s="8">
        <f>H35-G35</f>
        <v>0</v>
      </c>
      <c r="K35" s="45">
        <v>491507664</v>
      </c>
      <c r="L35" s="8">
        <f t="shared" si="0"/>
        <v>-238347</v>
      </c>
    </row>
    <row r="36" spans="2:12" ht="26.25" customHeight="1">
      <c r="B36" s="38">
        <v>6.3</v>
      </c>
      <c r="C36" s="41"/>
      <c r="D36" s="78" t="s">
        <v>42</v>
      </c>
      <c r="E36" s="79"/>
      <c r="F36" s="68">
        <f>F35/F22</f>
        <v>6.8869680410412392E-3</v>
      </c>
      <c r="G36" s="46">
        <v>6.8874469247896608E-3</v>
      </c>
      <c r="K36" s="46">
        <v>6.8944192893905035E-3</v>
      </c>
      <c r="L36" s="8">
        <f t="shared" si="0"/>
        <v>6.9723646008426274E-6</v>
      </c>
    </row>
    <row r="37" spans="2:12" ht="57" customHeight="1">
      <c r="B37" s="30" t="s">
        <v>19</v>
      </c>
      <c r="C37" s="76" t="s">
        <v>48</v>
      </c>
      <c r="D37" s="77"/>
      <c r="E37" s="77"/>
      <c r="F37" s="47"/>
      <c r="G37" s="47"/>
      <c r="L37" s="8"/>
    </row>
    <row r="38" spans="2:12" ht="23.25" customHeight="1">
      <c r="B38" s="33">
        <v>1</v>
      </c>
      <c r="C38" s="76" t="s">
        <v>46</v>
      </c>
      <c r="D38" s="77"/>
      <c r="E38" s="77"/>
      <c r="F38" s="35"/>
      <c r="G38" s="35"/>
    </row>
    <row r="39" spans="2:12" ht="21" customHeight="1">
      <c r="B39" s="33">
        <v>2</v>
      </c>
      <c r="C39" s="76" t="s">
        <v>47</v>
      </c>
      <c r="D39" s="77"/>
      <c r="E39" s="77"/>
      <c r="F39" s="35"/>
      <c r="G39" s="35"/>
    </row>
    <row r="40" spans="2:12" ht="36" customHeight="1">
      <c r="B40" s="33">
        <v>3</v>
      </c>
      <c r="C40" s="76" t="s">
        <v>37</v>
      </c>
      <c r="D40" s="77"/>
      <c r="E40" s="77"/>
      <c r="F40" s="35"/>
      <c r="G40" s="35"/>
    </row>
    <row r="41" spans="2:12" ht="38.25" customHeight="1">
      <c r="B41" s="82">
        <v>4</v>
      </c>
      <c r="C41" s="76" t="s">
        <v>49</v>
      </c>
      <c r="D41" s="77"/>
      <c r="E41" s="77"/>
      <c r="F41" s="47"/>
      <c r="G41" s="47"/>
    </row>
    <row r="42" spans="2:12" ht="29.25" customHeight="1">
      <c r="B42" s="83"/>
      <c r="C42" s="41"/>
      <c r="D42" s="78" t="s">
        <v>20</v>
      </c>
      <c r="E42" s="78"/>
      <c r="F42" s="36"/>
      <c r="G42" s="36"/>
    </row>
    <row r="43" spans="2:12" ht="36.75" customHeight="1">
      <c r="B43" s="84"/>
      <c r="C43" s="41"/>
      <c r="D43" s="78" t="s">
        <v>21</v>
      </c>
      <c r="E43" s="78"/>
      <c r="F43" s="48"/>
      <c r="G43" s="48"/>
    </row>
    <row r="44" spans="2:12" ht="36.75" customHeight="1">
      <c r="B44" s="82">
        <v>5</v>
      </c>
      <c r="C44" s="76" t="s">
        <v>38</v>
      </c>
      <c r="D44" s="77"/>
      <c r="E44" s="77"/>
      <c r="F44" s="47"/>
      <c r="G44" s="47"/>
    </row>
    <row r="45" spans="2:12" ht="21" customHeight="1">
      <c r="B45" s="83"/>
      <c r="C45" s="41"/>
      <c r="D45" s="78" t="s">
        <v>17</v>
      </c>
      <c r="E45" s="78"/>
      <c r="F45" s="35"/>
      <c r="G45" s="35"/>
    </row>
    <row r="46" spans="2:12" ht="29.25" customHeight="1">
      <c r="B46" s="84"/>
      <c r="C46" s="41"/>
      <c r="D46" s="78" t="s">
        <v>18</v>
      </c>
      <c r="E46" s="78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80"/>
      <c r="C51" s="80"/>
      <c r="D51" s="80"/>
      <c r="E51" s="81"/>
      <c r="F51" s="81"/>
      <c r="G51" s="81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45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XIta3EyNyHFGd2JVNGJoifBjDfI=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29W04GcBCppd3hwGNW71Oim3jmc=</DigestValue>
    </Reference>
  </SignedInfo>
  <SignatureValue>q62UdnC3+INE1R1gALjWUu2ZnFHe9vhfdnkgqjJ8591h9JcLxLjqCUMBi8tTuY0e8E9PeOwKSt9M
AcFAkZl6eEC/9iMuwdHaatam1KiaB7PMOACaIzC0jmS16zyfGjfCuJMgoZXtpqsv5wGKXmuZNM0m
RAorNM8aXn/n2B8uEfKAdpKPtzvGW7H0Hk1sfnBWhyvQSmhhgc6gMIpgie6OHgi3qZj1X98sHZhZ
qE5I9KBU7NGA5DcMCIjQbvjgjuk2VYgzr9rq7wK5zLSHC6+ehHkJtvUMDp4Y1AVmMAdr3mg2hSyD
cVsyi1qpBbkF55jdmOdudCnIttasEiScqngblw==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RoGtx3EXJzchn6Ysj4OzJrmSiic=</DigestValue>
      </Reference>
      <Reference URI="/xl/sharedStrings.xml?ContentType=application/vnd.openxmlformats-officedocument.spreadsheetml.sharedStrings+xml">
        <DigestMethod Algorithm="http://www.w3.org/2000/09/xmldsig#sha1"/>
        <DigestValue>a+9dEV9p0Raa+z9demiQV+H133U=</DigestValue>
      </Reference>
      <Reference URI="/xl/worksheets/sheet1.xml?ContentType=application/vnd.openxmlformats-officedocument.spreadsheetml.worksheet+xml">
        <DigestMethod Algorithm="http://www.w3.org/2000/09/xmldsig#sha1"/>
        <DigestValue>67mssl0ZbJHTMek9Wm3nwwyC9IA=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5apif76wIUYV5dnflfD3+hEFgyk=</DigestValue>
      </Reference>
      <Reference URI="/xl/workbook.xml?ContentType=application/vnd.openxmlformats-officedocument.spreadsheetml.sheet.main+xml">
        <DigestMethod Algorithm="http://www.w3.org/2000/09/xmldsig#sha1"/>
        <DigestValue>YfSl3Pv0BlbPyuCKc69+d0cIzwg=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</Manifest>
    <SignatureProperties>
      <SignatureProperty Id="idSignatureTime" Target="#idPackageSignature">
        <mdssi:SignatureTime>
          <mdssi:Format>YYYY-MM-DDThh:mm:ssTZD</mdssi:Format>
          <mdssi:Value>2026-04-07T03:39:59Z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2026-04-07T03:39:59Z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iRra8Gc+wmrTss/DBPQ6ttubpdi13vsowgeihQExgbY=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sOChMYq74zBhulOAXbmEN8aLdKDOIgCczvHto1+fGX0=</DigestValue>
    </Reference>
  </SignedInfo>
  <SignatureValue>FeQF/EG55ZF7HZTmF2tXmQz7W161SEG/Umvwdekh0m5wd7xm1yKf5HDwtGf3X2Vluef3u3RarHUe
uP8k51zeDEfzf0eegt4ZyEuxwpxS/WKgsi5XzYUe1gDh4XSlvRhMc2b4ZzgyTmfJF33Av/0cODsr
KoDs44VSWoZb9fkVPn8hMsMSKr6F2eBtuitSccAKUsRbm5FHNK2EubqJTMFtqChnX9cKB58PdYLD
vlHKh6DjQPaVXFnR8yed5F2uPwrbOd8H/s6q6/GQWdX/avOBB9cCZzX2i+zyXOQ80wJ/WI/oI612
ioJX2o3RbKfm/GdP1zn69DNRsJPjpG/bQyMmIQ==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y/RvX+QXonBNiKoUEwj3I5/Y5oCZhIa9KY1VmEdHDVM=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l5IkuKbrQaeVkU1OlbkZgX0pOGfBja5LDyebvV7Pjnk=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2026-04-07T08:26:52Z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2026-04-07T08:26:52Z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2026-04-02T03:09:04Z</cp:lastPrinted>
  <dcterms:created xsi:type="dcterms:W3CDTF">2021-03-31T12:23:45Z</dcterms:created>
  <dcterms:modified xsi:type="dcterms:W3CDTF">2026-04-07T03:34:25Z</dcterms:modified>
</cp:coreProperties>
</file>