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s="1"/>
  <c r="L22" i="2" l="1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<sst xmlns="http://schemas.openxmlformats.org/spreadsheetml/2006/main" count="58" uniqueCount="52">
  <si>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</si>
  <si>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</si>
  <si>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</si>
  <si>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</si>
  <si>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</si>
  <si>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</si>
  <si>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</si>
  <si>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</si>
  <si>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</si>
  <si>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</si>
  <si>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</si>
  <si>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</si>
  <si>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</si>
  <si>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</si>
  <si>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</si>
  <si>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</si>
  <si>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</si>
  <si>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</si>
  <si>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</si>
  <si>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</si>
  <si>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</si>
  <si>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</si>
  <si>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</si>
  <si>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</si>
  <si>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</si>
  <si>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</si>
  <si>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</si>
  <si>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</si>
  <si>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</si>
  <si>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</si>
  <si>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</si>
  <si>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</si>
  <si>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</si>
  <si>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</si>
  <si>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</si>
  <si>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</si>
  <si>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</si>
  <si>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</si>
  <si>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</si>
  <si>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</si>
  <si>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</si>
  <si>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</si>
  <si>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</si>
  <si>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</si>
  <si>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</si>
  <si>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Vũ Minh Hồng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</si>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</sst>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6" applyNumberFormat="0" applyAlignment="0" applyProtection="0"/>
    <xf numFmtId="0" fontId="16" fillId="7" borderId="17" applyNumberFormat="0" applyAlignment="0" applyProtection="0"/>
    <xf numFmtId="0" fontId="17" fillId="7" borderId="16" applyNumberFormat="0" applyAlignment="0" applyProtection="0"/>
    <xf numFmtId="0" fontId="18" fillId="0" borderId="18" applyNumberFormat="0" applyFill="0" applyAlignment="0" applyProtection="0"/>
    <xf numFmtId="0" fontId="19" fillId="8" borderId="19" applyNumberFormat="0" applyAlignment="0" applyProtection="0"/>
    <xf numFmtId="0" fontId="20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24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102">
    <xf numFmtId="0" fontId="0" fillId="0" borderId="0" xfId="0"/>
    <xf numFmtId="166" fontId="5" fillId="2" borderId="9" xfId="7" applyNumberFormat="1" applyFont="1" applyFill="1" applyBorder="1" applyAlignment="1">
      <alignment horizontal="right" vertical="center" wrapText="1"/>
    </xf>
    <xf numFmtId="43" fontId="5" fillId="2" borderId="9" xfId="7" applyNumberFormat="1" applyFont="1" applyFill="1" applyBorder="1" applyAlignment="1">
      <alignment horizontal="right" vertical="center" wrapText="1"/>
    </xf>
    <xf numFmtId="166" fontId="7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7" fillId="2" borderId="0" xfId="10" applyFont="1" applyFill="1" applyAlignment="1">
      <alignment vertical="center"/>
    </xf>
    <xf numFmtId="166" fontId="5" fillId="2" borderId="9" xfId="8" applyNumberFormat="1" applyFont="1" applyFill="1" applyBorder="1" applyAlignment="1">
      <alignment horizontal="right" vertical="center" wrapText="1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166" fontId="5" fillId="0" borderId="9" xfId="1" applyNumberFormat="1" applyFont="1" applyFill="1" applyBorder="1" applyAlignment="1">
      <alignment horizontal="center" vertical="center" wrapText="1"/>
    </xf>
    <xf numFmtId="43" fontId="5" fillId="0" borderId="9" xfId="1" applyNumberFormat="1" applyFont="1" applyFill="1" applyBorder="1" applyAlignment="1">
      <alignment vertical="center"/>
    </xf>
    <xf numFmtId="166" fontId="5" fillId="0" borderId="9" xfId="1" applyNumberFormat="1" applyFont="1" applyFill="1" applyBorder="1" applyAlignment="1">
      <alignment vertical="center"/>
    </xf>
    <xf numFmtId="10" fontId="5" fillId="0" borderId="9" xfId="2" applyNumberFormat="1" applyFont="1" applyFill="1" applyBorder="1" applyAlignment="1">
      <alignment vertical="center"/>
    </xf>
    <xf numFmtId="0" fontId="25" fillId="2" borderId="0" xfId="3" applyFont="1" applyFill="1" applyAlignment="1">
      <alignment horizontal="center" wrapText="1"/>
    </xf>
    <xf numFmtId="0" fontId="26" fillId="2" borderId="0" xfId="3" applyFont="1" applyFill="1" applyAlignment="1">
      <alignment horizontal="center" vertical="center" wrapText="1"/>
    </xf>
    <xf numFmtId="0" fontId="27" fillId="2" borderId="0" xfId="3" applyFont="1" applyFill="1" applyAlignment="1">
      <alignment horizontal="center" wrapText="1"/>
    </xf>
    <xf numFmtId="0" fontId="28" fillId="2" borderId="0" xfId="4" applyFont="1" applyFill="1"/>
    <xf numFmtId="0" fontId="27" fillId="2" borderId="0" xfId="3" applyFont="1" applyFill="1" applyAlignment="1"/>
    <xf numFmtId="0" fontId="27" fillId="2" borderId="0" xfId="3" applyFont="1" applyFill="1" applyAlignment="1">
      <alignment horizontal="center"/>
    </xf>
    <xf numFmtId="0" fontId="29" fillId="2" borderId="0" xfId="3" applyFont="1" applyFill="1" applyAlignment="1">
      <alignment horizontal="center"/>
    </xf>
    <xf numFmtId="166" fontId="27" fillId="2" borderId="0" xfId="5" applyNumberFormat="1" applyFont="1" applyFill="1" applyAlignment="1">
      <alignment horizontal="center"/>
    </xf>
    <xf numFmtId="0" fontId="28" fillId="2" borderId="0" xfId="3" applyFont="1" applyFill="1" applyAlignment="1">
      <alignment horizontal="center" vertical="center"/>
    </xf>
    <xf numFmtId="0" fontId="28" fillId="2" borderId="0" xfId="3" applyFont="1" applyFill="1" applyAlignment="1">
      <alignment horizontal="left" vertical="center" wrapText="1"/>
    </xf>
    <xf numFmtId="3" fontId="27" fillId="0" borderId="0" xfId="6" applyNumberFormat="1" applyFont="1" applyFill="1" applyAlignment="1">
      <alignment horizontal="left" vertical="top" wrapText="1"/>
    </xf>
    <xf numFmtId="3" fontId="28" fillId="2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7" fillId="2" borderId="0" xfId="3" applyFont="1" applyFill="1" applyAlignment="1">
      <alignment horizontal="left" vertical="center" wrapText="1"/>
    </xf>
    <xf numFmtId="167" fontId="27" fillId="2" borderId="0" xfId="3" applyNumberFormat="1" applyFont="1" applyFill="1" applyAlignment="1">
      <alignment horizontal="left" wrapText="1"/>
    </xf>
    <xf numFmtId="3" fontId="27" fillId="2" borderId="0" xfId="3" applyNumberFormat="1" applyFont="1" applyFill="1" applyAlignment="1">
      <alignment wrapText="1"/>
    </xf>
    <xf numFmtId="0" fontId="28" fillId="2" borderId="0" xfId="3" applyFont="1" applyFill="1" applyAlignment="1">
      <alignment horizontal="center"/>
    </xf>
    <xf numFmtId="0" fontId="28" fillId="2" borderId="0" xfId="3" applyFont="1" applyFill="1" applyAlignment="1">
      <alignment horizontal="left" vertical="top" wrapText="1"/>
    </xf>
    <xf numFmtId="168" fontId="28" fillId="2" borderId="0" xfId="7" applyNumberFormat="1" applyFont="1" applyFill="1" applyAlignment="1">
      <alignment horizontal="left" vertical="top" wrapText="1"/>
    </xf>
    <xf numFmtId="169" fontId="27" fillId="2" borderId="0" xfId="3" applyNumberFormat="1" applyFont="1" applyFill="1" applyAlignment="1">
      <alignment horizontal="left" vertical="top" wrapText="1"/>
    </xf>
    <xf numFmtId="0" fontId="28" fillId="2" borderId="0" xfId="3" applyFont="1" applyFill="1"/>
    <xf numFmtId="166" fontId="30" fillId="0" borderId="0" xfId="5" applyNumberFormat="1" applyFont="1" applyFill="1" applyAlignment="1">
      <alignment horizontal="right" wrapText="1"/>
    </xf>
    <xf numFmtId="0" fontId="27" fillId="34" borderId="1" xfId="3" applyFont="1" applyFill="1" applyBorder="1" applyAlignment="1">
      <alignment horizontal="center" vertical="center" wrapText="1"/>
    </xf>
    <xf numFmtId="0" fontId="27" fillId="34" borderId="2" xfId="3" applyFont="1" applyFill="1" applyBorder="1" applyAlignment="1">
      <alignment horizontal="center" vertical="center" wrapText="1"/>
    </xf>
    <xf numFmtId="0" fontId="27" fillId="34" borderId="3" xfId="3" applyFont="1" applyFill="1" applyBorder="1" applyAlignment="1">
      <alignment horizontal="center" vertical="center" wrapText="1"/>
    </xf>
    <xf numFmtId="0" fontId="27" fillId="34" borderId="4" xfId="3" applyFont="1" applyFill="1" applyBorder="1" applyAlignment="1">
      <alignment horizontal="center" vertical="center" wrapText="1"/>
    </xf>
    <xf numFmtId="166" fontId="27" fillId="34" borderId="1" xfId="5" applyNumberFormat="1" applyFont="1" applyFill="1" applyBorder="1" applyAlignment="1">
      <alignment horizontal="center" vertical="center" wrapText="1"/>
    </xf>
    <xf numFmtId="0" fontId="27" fillId="34" borderId="5" xfId="3" applyFont="1" applyFill="1" applyBorder="1" applyAlignment="1">
      <alignment horizontal="center" vertical="center" wrapText="1"/>
    </xf>
    <xf numFmtId="14" fontId="27" fillId="34" borderId="5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8" fillId="2" borderId="10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166" fontId="28" fillId="2" borderId="9" xfId="5" applyNumberFormat="1" applyFont="1" applyFill="1" applyBorder="1" applyAlignment="1">
      <alignment horizontal="center" vertical="center" wrapText="1"/>
    </xf>
    <xf numFmtId="0" fontId="28" fillId="2" borderId="9" xfId="3" applyFont="1" applyFill="1" applyBorder="1" applyAlignment="1">
      <alignment horizontal="center" vertical="center" wrapText="1"/>
    </xf>
    <xf numFmtId="0" fontId="28" fillId="2" borderId="10" xfId="3" applyFont="1" applyFill="1" applyBorder="1" applyAlignment="1">
      <alignment horizontal="center" vertical="center" wrapText="1"/>
    </xf>
    <xf numFmtId="0" fontId="29" fillId="2" borderId="11" xfId="3" applyFont="1" applyFill="1" applyBorder="1" applyAlignment="1">
      <alignment horizontal="left" vertical="center" wrapText="1"/>
    </xf>
    <xf numFmtId="166" fontId="28" fillId="2" borderId="9" xfId="7" applyNumberFormat="1" applyFont="1" applyFill="1" applyBorder="1" applyAlignment="1">
      <alignment horizontal="right" vertical="center" wrapText="1"/>
    </xf>
    <xf numFmtId="43" fontId="28" fillId="2" borderId="9" xfId="7" applyNumberFormat="1" applyFont="1" applyFill="1" applyBorder="1" applyAlignment="1">
      <alignment horizontal="right" vertical="center" wrapText="1"/>
    </xf>
    <xf numFmtId="166" fontId="28" fillId="2" borderId="9" xfId="8" applyNumberFormat="1" applyFont="1" applyFill="1" applyBorder="1" applyAlignment="1">
      <alignment horizontal="right" vertical="center" wrapText="1"/>
    </xf>
    <xf numFmtId="0" fontId="28" fillId="2" borderId="9" xfId="3" applyFont="1" applyFill="1" applyBorder="1" applyAlignment="1">
      <alignment horizontal="center" vertical="justify" wrapText="1"/>
    </xf>
    <xf numFmtId="0" fontId="29" fillId="2" borderId="10" xfId="3" applyFont="1" applyFill="1" applyBorder="1" applyAlignment="1">
      <alignment vertical="center" wrapText="1"/>
    </xf>
    <xf numFmtId="0" fontId="29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horizontal="center" vertical="justify" wrapText="1"/>
    </xf>
    <xf numFmtId="0" fontId="27" fillId="2" borderId="9" xfId="3" applyFont="1" applyFill="1" applyBorder="1" applyAlignment="1">
      <alignment horizontal="center" vertical="justify" wrapText="1"/>
    </xf>
    <xf numFmtId="166" fontId="28" fillId="0" borderId="9" xfId="1" applyNumberFormat="1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9" fillId="2" borderId="22" xfId="3" applyFont="1" applyFill="1" applyBorder="1" applyAlignment="1">
      <alignment horizontal="left" vertical="center" wrapText="1"/>
    </xf>
    <xf numFmtId="43" fontId="28" fillId="0" borderId="9" xfId="1" applyNumberFormat="1" applyFont="1" applyFill="1" applyBorder="1" applyAlignment="1">
      <alignment vertical="center"/>
    </xf>
    <xf numFmtId="166" fontId="28" fillId="0" borderId="9" xfId="1" applyNumberFormat="1" applyFont="1" applyFill="1" applyBorder="1" applyAlignment="1">
      <alignment vertical="center"/>
    </xf>
    <xf numFmtId="10" fontId="28" fillId="0" borderId="9" xfId="2" applyNumberFormat="1" applyFont="1" applyFill="1" applyBorder="1" applyAlignment="1">
      <alignment vertical="center"/>
    </xf>
    <xf numFmtId="0" fontId="28" fillId="2" borderId="9" xfId="3" applyFont="1" applyFill="1" applyBorder="1" applyAlignment="1">
      <alignment horizontal="left" vertical="center" wrapText="1"/>
    </xf>
    <xf numFmtId="0" fontId="28" fillId="2" borderId="1" xfId="3" applyFont="1" applyFill="1" applyBorder="1" applyAlignment="1">
      <alignment horizontal="center" vertical="justify" wrapText="1"/>
    </xf>
    <xf numFmtId="0" fontId="28" fillId="2" borderId="12" xfId="3" applyFont="1" applyFill="1" applyBorder="1" applyAlignment="1">
      <alignment horizontal="center" vertical="justify" wrapText="1"/>
    </xf>
    <xf numFmtId="0" fontId="28" fillId="2" borderId="5" xfId="3" applyFont="1" applyFill="1" applyBorder="1" applyAlignment="1">
      <alignment horizontal="center" vertical="justify" wrapText="1"/>
    </xf>
    <xf numFmtId="10" fontId="28" fillId="2" borderId="9" xfId="9" applyNumberFormat="1" applyFont="1" applyFill="1" applyBorder="1" applyAlignment="1">
      <alignment horizontal="right" vertical="center" wrapText="1"/>
    </xf>
    <xf numFmtId="0" fontId="28" fillId="2" borderId="0" xfId="3" applyFont="1" applyFill="1" applyBorder="1" applyAlignment="1">
      <alignment horizontal="center" vertical="justify" wrapText="1"/>
    </xf>
    <xf numFmtId="0" fontId="29" fillId="2" borderId="0" xfId="3" applyFont="1" applyFill="1" applyBorder="1" applyAlignment="1">
      <alignment horizontal="left" vertical="center" wrapText="1"/>
    </xf>
    <xf numFmtId="166" fontId="28" fillId="2" borderId="0" xfId="7" applyNumberFormat="1" applyFont="1" applyFill="1" applyBorder="1" applyAlignment="1">
      <alignment horizontal="right" vertical="center" wrapText="1"/>
    </xf>
    <xf numFmtId="0" fontId="27" fillId="2" borderId="0" xfId="10" applyFont="1" applyFill="1" applyAlignment="1">
      <alignment horizontal="left" vertical="center"/>
    </xf>
    <xf numFmtId="169" fontId="27" fillId="2" borderId="0" xfId="10" applyNumberFormat="1" applyFont="1" applyFill="1" applyAlignment="1">
      <alignment vertical="center"/>
    </xf>
    <xf numFmtId="169" fontId="27" fillId="2" borderId="0" xfId="10" applyNumberFormat="1" applyFont="1" applyFill="1" applyAlignment="1">
      <alignment horizontal="center" vertical="center"/>
    </xf>
    <xf numFmtId="169" fontId="27" fillId="2" borderId="0" xfId="10" applyNumberFormat="1" applyFont="1" applyFill="1" applyAlignment="1">
      <alignment vertical="center" wrapText="1"/>
    </xf>
    <xf numFmtId="169" fontId="27" fillId="2" borderId="0" xfId="10" applyNumberFormat="1" applyFont="1" applyFill="1" applyAlignment="1">
      <alignment horizontal="left" vertical="center" wrapText="1"/>
    </xf>
    <xf numFmtId="166" fontId="29" fillId="2" borderId="0" xfId="5" applyNumberFormat="1" applyFont="1" applyFill="1" applyBorder="1" applyAlignment="1">
      <alignment vertical="center" wrapText="1"/>
    </xf>
    <xf numFmtId="166" fontId="29" fillId="2" borderId="0" xfId="5" applyNumberFormat="1" applyFont="1" applyFill="1" applyBorder="1" applyAlignment="1">
      <alignment horizontal="left" vertical="center" wrapText="1"/>
    </xf>
    <xf numFmtId="0" fontId="27" fillId="2" borderId="0" xfId="10" applyNumberFormat="1" applyFont="1" applyFill="1" applyBorder="1" applyAlignment="1">
      <alignment vertical="center"/>
    </xf>
    <xf numFmtId="2" fontId="27" fillId="2" borderId="0" xfId="10" applyNumberFormat="1" applyFont="1" applyFill="1" applyAlignment="1">
      <alignment horizontal="center" vertical="center" wrapText="1"/>
    </xf>
    <xf numFmtId="0" fontId="27" fillId="2" borderId="0" xfId="10" applyNumberFormat="1" applyFont="1" applyFill="1" applyBorder="1" applyAlignment="1">
      <alignment vertical="center"/>
    </xf>
    <xf numFmtId="2" fontId="27" fillId="2" borderId="0" xfId="10" applyNumberFormat="1" applyFont="1" applyFill="1" applyAlignment="1">
      <alignment horizontal="center" vertical="center" wrapText="1"/>
    </xf>
    <xf numFmtId="2" fontId="28" fillId="2" borderId="7" xfId="10" applyNumberFormat="1" applyFont="1" applyFill="1" applyBorder="1" applyAlignment="1">
      <alignment vertical="center"/>
    </xf>
    <xf numFmtId="166" fontId="28" fillId="2" borderId="0" xfId="5" applyNumberFormat="1" applyFont="1" applyFill="1" applyAlignment="1">
      <alignment horizontal="center" vertical="center"/>
    </xf>
    <xf numFmtId="2" fontId="28" fillId="2" borderId="0" xfId="10" applyNumberFormat="1" applyFont="1" applyFill="1" applyAlignment="1">
      <alignment vertical="center"/>
    </xf>
    <xf numFmtId="0" fontId="27" fillId="2" borderId="3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vertical="center"/>
    </xf>
    <xf numFmtId="0" fontId="27" fillId="2" borderId="0" xfId="4" applyFont="1" applyFill="1"/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8" fillId="2" borderId="22" xfId="3" applyFont="1" applyFill="1" applyBorder="1" applyAlignment="1">
      <alignment horizontal="left" vertical="center" wrapText="1"/>
    </xf>
    <xf numFmtId="0" fontId="27" fillId="2" borderId="0" xfId="10" applyFont="1" applyFill="1" applyAlignment="1">
      <alignment horizontal="left" vertical="center"/>
    </xf>
    <xf numFmtId="0" fontId="29" fillId="0" borderId="0" xfId="10" applyFont="1" applyFill="1" applyBorder="1" applyAlignment="1">
      <alignment horizontal="left" vertical="center" wrapText="1"/>
    </xf>
    <xf numFmtId="0" fontId="27" fillId="34" borderId="6" xfId="3" applyFont="1" applyFill="1" applyBorder="1" applyAlignment="1">
      <alignment horizontal="center" vertical="center" wrapText="1"/>
    </xf>
    <xf numFmtId="0" fontId="27" fillId="34" borderId="7" xfId="3" applyFont="1" applyFill="1" applyBorder="1" applyAlignment="1">
      <alignment horizontal="center" vertical="center" wrapText="1"/>
    </xf>
    <xf numFmtId="0" fontId="27" fillId="34" borderId="8" xfId="3" applyFont="1" applyFill="1" applyBorder="1" applyAlignment="1">
      <alignment horizontal="center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view="pageBreakPreview" topLeftCell="A31" zoomScale="70" zoomScaleNormal="100" zoomScaleSheetLayoutView="70" workbookViewId="0">
      <selection activeCell="A52" sqref="A52:XFD52"/>
    </sheetView>
  </sheetViews>
  <sheetFormatPr defaultColWidth="9.140625" defaultRowHeight="15"/>
  <cols>
    <col min="1" max="1" width="5" style="8" customWidth="1"/>
    <col min="2" max="2" width="9.140625" style="8" customWidth="1"/>
    <col min="3" max="3" width="3.42578125" style="8" customWidth="1"/>
    <col min="4" max="4" width="48.7109375" style="8" customWidth="1"/>
    <col min="5" max="5" width="48.28515625" style="8" customWidth="1"/>
    <col min="6" max="6" width="33.28515625" style="8" customWidth="1"/>
    <col min="7" max="7" width="38.42578125" style="8" customWidth="1"/>
    <col min="8" max="8" width="10.7109375" style="8" hidden="1" customWidth="1"/>
    <col min="9" max="9" width="12.5703125" style="8" hidden="1" customWidth="1"/>
    <col min="10" max="12" width="9.140625" style="8" hidden="1" customWidth="1"/>
    <col min="13" max="14" width="9.140625" style="8" customWidth="1"/>
    <col min="15" max="16384" width="9.140625" style="8"/>
  </cols>
  <sheetData>
    <row r="1" spans="2:7" ht="32.25" customHeight="1">
      <c r="B1" s="17" t="s">
        <v>0</v>
      </c>
      <c r="C1" s="17"/>
      <c r="D1" s="17"/>
      <c r="E1" s="17"/>
      <c r="F1" s="17"/>
      <c r="G1" s="17"/>
    </row>
    <row r="2" spans="2:7" ht="40.5" customHeight="1">
      <c r="B2" s="18" t="s">
        <v>1</v>
      </c>
      <c r="C2" s="18"/>
      <c r="D2" s="18"/>
      <c r="E2" s="18"/>
      <c r="F2" s="18"/>
      <c r="G2" s="18"/>
    </row>
    <row r="3" spans="2:7" ht="9" customHeight="1">
      <c r="G3" s="9"/>
    </row>
    <row r="4" spans="2:7" ht="19.5" customHeight="1">
      <c r="B4" s="19" t="s">
        <v>2</v>
      </c>
      <c r="C4" s="19"/>
      <c r="D4" s="19"/>
      <c r="E4" s="19"/>
      <c r="F4" s="19"/>
      <c r="G4" s="19"/>
    </row>
    <row r="5" spans="2:7" ht="15.6" customHeight="1">
      <c r="B5" s="20"/>
      <c r="C5" s="21"/>
      <c r="D5" s="21"/>
      <c r="E5" s="22" t="s">
        <v>3</v>
      </c>
      <c r="F5" s="21"/>
      <c r="G5" s="21"/>
    </row>
    <row r="6" spans="2:7" ht="15.6" customHeight="1">
      <c r="B6" s="22"/>
      <c r="C6" s="22"/>
      <c r="D6" s="22"/>
      <c r="E6" s="22"/>
      <c r="F6" s="22"/>
      <c r="G6" s="22"/>
    </row>
    <row r="7" spans="2:7" ht="3" customHeight="1">
      <c r="B7" s="23"/>
      <c r="C7" s="23"/>
      <c r="D7" s="22"/>
      <c r="E7" s="22"/>
      <c r="F7" s="24"/>
      <c r="G7" s="24"/>
    </row>
    <row r="8" spans="2:7" s="10" customFormat="1" ht="34.5" customHeight="1">
      <c r="B8" s="25">
        <v>1</v>
      </c>
      <c r="C8" s="25"/>
      <c r="D8" s="26" t="s">
        <v>27</v>
      </c>
      <c r="E8" s="27" t="s">
        <v>28</v>
      </c>
      <c r="F8" s="27"/>
      <c r="G8" s="27"/>
    </row>
    <row r="9" spans="2:7" s="10" customFormat="1" ht="34.5" customHeight="1">
      <c r="B9" s="25">
        <v>2</v>
      </c>
      <c r="C9" s="25"/>
      <c r="D9" s="26" t="s">
        <v>29</v>
      </c>
      <c r="E9" s="28" t="s">
        <v>30</v>
      </c>
      <c r="F9" s="28"/>
      <c r="G9" s="28"/>
    </row>
    <row r="10" spans="2:7" s="10" customFormat="1" ht="34.5" customHeight="1">
      <c r="B10" s="25">
        <v>3</v>
      </c>
      <c r="C10" s="25"/>
      <c r="D10" s="26" t="s">
        <v>31</v>
      </c>
      <c r="E10" s="29" t="s">
        <v>32</v>
      </c>
      <c r="F10" s="29"/>
      <c r="G10" s="29"/>
    </row>
    <row r="11" spans="2:7" s="10" customFormat="1" ht="18.75" customHeight="1">
      <c r="B11" s="25">
        <v>5</v>
      </c>
      <c r="C11" s="25"/>
      <c r="D11" s="30" t="s">
        <v>4</v>
      </c>
      <c r="E11" s="31">
        <f>F15+1</f>
        <v>46100</v>
      </c>
      <c r="F11" s="32"/>
      <c r="G11" s="32"/>
    </row>
    <row r="12" spans="2:7" ht="18.75" customHeight="1">
      <c r="B12" s="33"/>
      <c r="C12" s="25"/>
      <c r="D12" s="34" t="s">
        <v>5</v>
      </c>
      <c r="E12" s="35">
        <f>+E11</f>
        <v>46100</v>
      </c>
      <c r="F12" s="36"/>
      <c r="G12" s="37"/>
    </row>
    <row r="13" spans="2:7" ht="12.75" customHeight="1">
      <c r="B13" s="25"/>
      <c r="C13" s="25"/>
      <c r="D13" s="37"/>
      <c r="E13" s="37"/>
      <c r="F13" s="37"/>
      <c r="G13" s="38" t="s">
        <v>6</v>
      </c>
    </row>
    <row r="14" spans="2:7" ht="31.5" customHeight="1">
      <c r="B14" s="39" t="s">
        <v>7</v>
      </c>
      <c r="C14" s="40" t="s">
        <v>8</v>
      </c>
      <c r="D14" s="41"/>
      <c r="E14" s="42"/>
      <c r="F14" s="43" t="s">
        <v>9</v>
      </c>
      <c r="G14" s="43" t="s">
        <v>9</v>
      </c>
    </row>
    <row r="15" spans="2:7" ht="16.5" customHeight="1">
      <c r="B15" s="44"/>
      <c r="C15" s="99"/>
      <c r="D15" s="100"/>
      <c r="E15" s="101"/>
      <c r="F15" s="45">
        <f>IF(WEEKDAY(G15)=4,WORKDAY(G15,3),WORKDAY(G15,2))</f>
        <v>46099</v>
      </c>
      <c r="G15" s="45">
        <v>46097</v>
      </c>
    </row>
    <row r="16" spans="2:7" ht="37.5" customHeight="1">
      <c r="B16" s="46" t="s">
        <v>10</v>
      </c>
      <c r="C16" s="47" t="s">
        <v>33</v>
      </c>
      <c r="D16" s="48"/>
      <c r="E16" s="48"/>
      <c r="F16" s="49"/>
      <c r="G16" s="96"/>
    </row>
    <row r="17" spans="2:12" ht="33.75" customHeight="1">
      <c r="B17" s="46">
        <v>1</v>
      </c>
      <c r="C17" s="47" t="s">
        <v>50</v>
      </c>
      <c r="D17" s="48"/>
      <c r="E17" s="48"/>
      <c r="F17" s="50"/>
      <c r="G17" s="50"/>
    </row>
    <row r="18" spans="2:12" ht="20.25" customHeight="1">
      <c r="B18" s="51">
        <v>1.1000000000000001</v>
      </c>
      <c r="C18" s="52"/>
      <c r="D18" s="53" t="s">
        <v>11</v>
      </c>
      <c r="E18" s="53"/>
      <c r="F18" s="54">
        <v>71224136498</v>
      </c>
      <c r="G18" s="54">
        <v>71123488804</v>
      </c>
      <c r="H18" s="11">
        <f>F18-G22</f>
        <v>0</v>
      </c>
      <c r="K18" s="1">
        <v>70631678810</v>
      </c>
      <c r="L18" s="11">
        <f>K18-G18</f>
        <v>-491809994</v>
      </c>
    </row>
    <row r="19" spans="2:12" ht="20.25" customHeight="1">
      <c r="B19" s="51">
        <v>1.2</v>
      </c>
      <c r="C19" s="52"/>
      <c r="D19" s="53" t="s">
        <v>12</v>
      </c>
      <c r="E19" s="53"/>
      <c r="F19" s="54"/>
      <c r="G19" s="54"/>
      <c r="K19" s="1"/>
      <c r="L19" s="11">
        <f t="shared" ref="L19:L36" si="0">K19-G19</f>
        <v>0</v>
      </c>
    </row>
    <row r="20" spans="2:12" ht="20.25" customHeight="1">
      <c r="B20" s="51">
        <v>1.3</v>
      </c>
      <c r="C20" s="52"/>
      <c r="D20" s="53" t="s">
        <v>13</v>
      </c>
      <c r="E20" s="53"/>
      <c r="F20" s="55">
        <v>15214.31</v>
      </c>
      <c r="G20" s="55">
        <v>15201.53</v>
      </c>
      <c r="H20" s="12">
        <f>F20-G24</f>
        <v>0</v>
      </c>
      <c r="K20" s="2">
        <v>15093.5</v>
      </c>
      <c r="L20" s="11">
        <f t="shared" si="0"/>
        <v>-108.03000000000065</v>
      </c>
    </row>
    <row r="21" spans="2:12" ht="29.25" customHeight="1">
      <c r="B21" s="46">
        <v>2</v>
      </c>
      <c r="C21" s="47" t="s">
        <v>51</v>
      </c>
      <c r="D21" s="48"/>
      <c r="E21" s="48"/>
      <c r="F21" s="54"/>
      <c r="G21" s="54"/>
      <c r="K21" s="1"/>
      <c r="L21" s="11">
        <f t="shared" si="0"/>
        <v>0</v>
      </c>
    </row>
    <row r="22" spans="2:12" ht="21.75" customHeight="1">
      <c r="B22" s="51">
        <v>2.1</v>
      </c>
      <c r="C22" s="52"/>
      <c r="D22" s="53" t="s">
        <v>11</v>
      </c>
      <c r="E22" s="53"/>
      <c r="F22" s="54">
        <v>71227952615</v>
      </c>
      <c r="G22" s="54">
        <v>71224136498</v>
      </c>
      <c r="K22" s="1">
        <v>70746180860</v>
      </c>
      <c r="L22" s="11">
        <f>K22-G22</f>
        <v>-477955638</v>
      </c>
    </row>
    <row r="23" spans="2:12" ht="21.75" customHeight="1">
      <c r="B23" s="51">
        <v>2.2000000000000002</v>
      </c>
      <c r="C23" s="52"/>
      <c r="D23" s="53" t="s">
        <v>12</v>
      </c>
      <c r="E23" s="53"/>
      <c r="F23" s="54"/>
      <c r="G23" s="54"/>
      <c r="K23" s="1"/>
      <c r="L23" s="11">
        <f t="shared" si="0"/>
        <v>0</v>
      </c>
    </row>
    <row r="24" spans="2:12" ht="21.75" customHeight="1">
      <c r="B24" s="51">
        <v>2.2999999999999998</v>
      </c>
      <c r="C24" s="52"/>
      <c r="D24" s="53" t="s">
        <v>13</v>
      </c>
      <c r="E24" s="53"/>
      <c r="F24" s="55">
        <v>15204.61</v>
      </c>
      <c r="G24" s="55">
        <v>15214.31</v>
      </c>
      <c r="K24" s="2">
        <v>15116.11</v>
      </c>
      <c r="L24" s="11">
        <f t="shared" si="0"/>
        <v>-98.199999999998909</v>
      </c>
    </row>
    <row r="25" spans="2:12" ht="42.75" customHeight="1">
      <c r="B25" s="46">
        <v>3</v>
      </c>
      <c r="C25" s="47" t="s">
        <v>34</v>
      </c>
      <c r="D25" s="48"/>
      <c r="E25" s="48"/>
      <c r="F25" s="56">
        <v>3816117</v>
      </c>
      <c r="G25" s="56">
        <v>100647694</v>
      </c>
      <c r="H25" s="11">
        <f>G22-G18</f>
        <v>100647694</v>
      </c>
      <c r="I25" s="11">
        <f>H25-G25</f>
        <v>0</v>
      </c>
      <c r="K25" s="7">
        <v>114502050</v>
      </c>
      <c r="L25" s="11">
        <f t="shared" si="0"/>
        <v>13854356</v>
      </c>
    </row>
    <row r="26" spans="2:12" ht="39.75" customHeight="1">
      <c r="B26" s="57">
        <v>3.1</v>
      </c>
      <c r="C26" s="58"/>
      <c r="D26" s="59" t="s">
        <v>14</v>
      </c>
      <c r="E26" s="59"/>
      <c r="F26" s="56">
        <v>-45436588</v>
      </c>
      <c r="G26" s="56">
        <v>59851831</v>
      </c>
      <c r="I26" s="11"/>
      <c r="K26" s="7">
        <v>105857084</v>
      </c>
      <c r="L26" s="11">
        <f t="shared" si="0"/>
        <v>46005253</v>
      </c>
    </row>
    <row r="27" spans="2:12" ht="39.75" customHeight="1">
      <c r="B27" s="57">
        <v>3.2</v>
      </c>
      <c r="C27" s="60"/>
      <c r="D27" s="59" t="s">
        <v>15</v>
      </c>
      <c r="E27" s="59"/>
      <c r="F27" s="56">
        <v>49252705</v>
      </c>
      <c r="G27" s="56">
        <v>40795863</v>
      </c>
      <c r="H27" s="11">
        <f>G25-G26</f>
        <v>40795863</v>
      </c>
      <c r="I27" s="11">
        <f>H27-G27</f>
        <v>0</v>
      </c>
      <c r="K27" s="7">
        <v>8644966</v>
      </c>
      <c r="L27" s="11">
        <f t="shared" si="0"/>
        <v>-32150897</v>
      </c>
    </row>
    <row r="28" spans="2:12" ht="39.75" customHeight="1">
      <c r="B28" s="57">
        <v>3.3</v>
      </c>
      <c r="C28" s="61"/>
      <c r="D28" s="59" t="s">
        <v>16</v>
      </c>
      <c r="E28" s="59"/>
      <c r="F28" s="54"/>
      <c r="G28" s="54"/>
      <c r="K28" s="1"/>
      <c r="L28" s="11">
        <f t="shared" si="0"/>
        <v>0</v>
      </c>
    </row>
    <row r="29" spans="2:12" ht="39" customHeight="1">
      <c r="B29" s="62">
        <v>4</v>
      </c>
      <c r="C29" s="47" t="s">
        <v>35</v>
      </c>
      <c r="D29" s="48"/>
      <c r="E29" s="48"/>
      <c r="F29" s="55">
        <v>-9.6999999999999993</v>
      </c>
      <c r="G29" s="55">
        <v>12.78</v>
      </c>
      <c r="H29" s="12">
        <f>G24-G20</f>
        <v>12.779999999998836</v>
      </c>
      <c r="K29" s="2">
        <v>22.61</v>
      </c>
      <c r="L29" s="11">
        <f t="shared" si="0"/>
        <v>9.83</v>
      </c>
    </row>
    <row r="30" spans="2:12" ht="39" customHeight="1">
      <c r="B30" s="62">
        <v>5</v>
      </c>
      <c r="C30" s="47" t="s">
        <v>36</v>
      </c>
      <c r="D30" s="48"/>
      <c r="E30" s="48"/>
      <c r="F30" s="54"/>
      <c r="G30" s="54"/>
      <c r="K30" s="1"/>
      <c r="L30" s="11">
        <f t="shared" si="0"/>
        <v>0</v>
      </c>
    </row>
    <row r="31" spans="2:12" ht="23.25" customHeight="1">
      <c r="B31" s="57">
        <v>5.0999999999999996</v>
      </c>
      <c r="C31" s="61"/>
      <c r="D31" s="53" t="s">
        <v>17</v>
      </c>
      <c r="E31" s="53"/>
      <c r="F31" s="63">
        <v>71227952615</v>
      </c>
      <c r="G31" s="63">
        <v>71224136498</v>
      </c>
      <c r="K31" s="13">
        <v>70746180860</v>
      </c>
      <c r="L31" s="11">
        <f t="shared" si="0"/>
        <v>-477955638</v>
      </c>
    </row>
    <row r="32" spans="2:12" ht="23.25" customHeight="1">
      <c r="B32" s="57">
        <v>5.2</v>
      </c>
      <c r="C32" s="61"/>
      <c r="D32" s="53" t="s">
        <v>18</v>
      </c>
      <c r="E32" s="53"/>
      <c r="F32" s="63">
        <v>66088684554</v>
      </c>
      <c r="G32" s="63">
        <v>65902099354</v>
      </c>
      <c r="K32" s="13">
        <v>65740938188</v>
      </c>
      <c r="L32" s="11">
        <f t="shared" si="0"/>
        <v>-161161166</v>
      </c>
    </row>
    <row r="33" spans="2:12" ht="24.75" customHeight="1">
      <c r="B33" s="62">
        <v>6</v>
      </c>
      <c r="C33" s="64" t="s">
        <v>39</v>
      </c>
      <c r="D33" s="48"/>
      <c r="E33" s="48"/>
      <c r="F33" s="54"/>
      <c r="G33" s="54"/>
      <c r="K33" s="1"/>
      <c r="L33" s="11">
        <f t="shared" si="0"/>
        <v>0</v>
      </c>
    </row>
    <row r="34" spans="2:12" ht="26.25" customHeight="1">
      <c r="B34" s="57">
        <v>6.1</v>
      </c>
      <c r="C34" s="61"/>
      <c r="D34" s="53" t="s">
        <v>40</v>
      </c>
      <c r="E34" s="65"/>
      <c r="F34" s="66">
        <v>32296.34</v>
      </c>
      <c r="G34" s="66">
        <v>32296.34</v>
      </c>
      <c r="K34" s="14">
        <v>32296.34</v>
      </c>
      <c r="L34" s="11">
        <f t="shared" si="0"/>
        <v>0</v>
      </c>
    </row>
    <row r="35" spans="2:12" ht="26.25" customHeight="1">
      <c r="B35" s="57">
        <v>6.2</v>
      </c>
      <c r="C35" s="61"/>
      <c r="D35" s="53" t="s">
        <v>41</v>
      </c>
      <c r="E35" s="65"/>
      <c r="F35" s="67">
        <f>ROUND(F34*F24,0)</f>
        <v>491053254</v>
      </c>
      <c r="G35" s="67">
        <v>491366529</v>
      </c>
      <c r="H35" s="8">
        <f>ROUND(G34*G24,0)</f>
        <v>491366529</v>
      </c>
      <c r="I35" s="11">
        <f>H35-G35</f>
        <v>0</v>
      </c>
      <c r="K35" s="15">
        <v>488195028</v>
      </c>
      <c r="L35" s="11">
        <f t="shared" si="0"/>
        <v>-3171501</v>
      </c>
    </row>
    <row r="36" spans="2:12" ht="26.25" customHeight="1">
      <c r="B36" s="57">
        <v>6.3</v>
      </c>
      <c r="C36" s="61"/>
      <c r="D36" s="53" t="s">
        <v>42</v>
      </c>
      <c r="E36" s="65"/>
      <c r="F36" s="68">
        <f>F35/F22</f>
        <v>6.8941087869566027E-3</v>
      </c>
      <c r="G36" s="68">
        <v>6.8988766050368019E-3</v>
      </c>
      <c r="K36" s="16">
        <v>6.900655584024978E-3</v>
      </c>
      <c r="L36" s="11">
        <f t="shared" si="0"/>
        <v>1.7789789881761386E-6</v>
      </c>
    </row>
    <row r="37" spans="2:12" ht="57" customHeight="1">
      <c r="B37" s="46" t="s">
        <v>19</v>
      </c>
      <c r="C37" s="47" t="s">
        <v>48</v>
      </c>
      <c r="D37" s="48"/>
      <c r="E37" s="48"/>
      <c r="F37" s="69"/>
      <c r="G37" s="69"/>
      <c r="L37" s="11"/>
    </row>
    <row r="38" spans="2:12" ht="23.25" customHeight="1">
      <c r="B38" s="51">
        <v>1</v>
      </c>
      <c r="C38" s="47" t="s">
        <v>46</v>
      </c>
      <c r="D38" s="48"/>
      <c r="E38" s="48"/>
      <c r="F38" s="54"/>
      <c r="G38" s="54"/>
    </row>
    <row r="39" spans="2:12" ht="21" customHeight="1">
      <c r="B39" s="51">
        <v>2</v>
      </c>
      <c r="C39" s="47" t="s">
        <v>47</v>
      </c>
      <c r="D39" s="48"/>
      <c r="E39" s="48"/>
      <c r="F39" s="54"/>
      <c r="G39" s="54"/>
    </row>
    <row r="40" spans="2:12" ht="36" customHeight="1">
      <c r="B40" s="51">
        <v>3</v>
      </c>
      <c r="C40" s="47" t="s">
        <v>37</v>
      </c>
      <c r="D40" s="48"/>
      <c r="E40" s="48"/>
      <c r="F40" s="54"/>
      <c r="G40" s="54"/>
    </row>
    <row r="41" spans="2:12" ht="38.25" customHeight="1">
      <c r="B41" s="70">
        <v>4</v>
      </c>
      <c r="C41" s="47" t="s">
        <v>49</v>
      </c>
      <c r="D41" s="48"/>
      <c r="E41" s="48"/>
      <c r="F41" s="69"/>
      <c r="G41" s="69"/>
    </row>
    <row r="42" spans="2:12" ht="29.25" customHeight="1">
      <c r="B42" s="71"/>
      <c r="C42" s="61"/>
      <c r="D42" s="53" t="s">
        <v>20</v>
      </c>
      <c r="E42" s="53"/>
      <c r="F42" s="55"/>
      <c r="G42" s="55"/>
    </row>
    <row r="43" spans="2:12" ht="36.75" customHeight="1">
      <c r="B43" s="72"/>
      <c r="C43" s="61"/>
      <c r="D43" s="53" t="s">
        <v>21</v>
      </c>
      <c r="E43" s="53"/>
      <c r="F43" s="73"/>
      <c r="G43" s="73"/>
    </row>
    <row r="44" spans="2:12" ht="36.75" customHeight="1">
      <c r="B44" s="70">
        <v>5</v>
      </c>
      <c r="C44" s="47" t="s">
        <v>38</v>
      </c>
      <c r="D44" s="48"/>
      <c r="E44" s="48"/>
      <c r="F44" s="69"/>
      <c r="G44" s="69"/>
    </row>
    <row r="45" spans="2:12" ht="21" customHeight="1">
      <c r="B45" s="71"/>
      <c r="C45" s="61"/>
      <c r="D45" s="53" t="s">
        <v>17</v>
      </c>
      <c r="E45" s="53"/>
      <c r="F45" s="54"/>
      <c r="G45" s="54"/>
    </row>
    <row r="46" spans="2:12" ht="29.25" customHeight="1">
      <c r="B46" s="72"/>
      <c r="C46" s="61"/>
      <c r="D46" s="53" t="s">
        <v>18</v>
      </c>
      <c r="E46" s="53"/>
      <c r="F46" s="54"/>
      <c r="G46" s="54"/>
    </row>
    <row r="47" spans="2:12" ht="14.25" customHeight="1">
      <c r="B47" s="74"/>
      <c r="C47" s="74"/>
      <c r="D47" s="75"/>
      <c r="E47" s="75"/>
      <c r="F47" s="76"/>
      <c r="G47" s="76"/>
    </row>
    <row r="48" spans="2:12" ht="18.75">
      <c r="B48" s="77"/>
      <c r="C48" s="77"/>
      <c r="D48" s="77"/>
      <c r="E48" s="78"/>
      <c r="F48" s="79"/>
      <c r="G48" s="79"/>
    </row>
    <row r="49" spans="1:7" ht="18.75">
      <c r="B49" s="97" t="s">
        <v>22</v>
      </c>
      <c r="C49" s="97"/>
      <c r="D49" s="97"/>
      <c r="E49" s="80"/>
      <c r="F49" s="81" t="s">
        <v>23</v>
      </c>
      <c r="G49" s="81"/>
    </row>
    <row r="50" spans="1:7" ht="18.75">
      <c r="B50" s="98" t="s">
        <v>24</v>
      </c>
      <c r="C50" s="98"/>
      <c r="D50" s="98"/>
      <c r="E50" s="82"/>
      <c r="F50" s="83" t="s">
        <v>25</v>
      </c>
      <c r="G50" s="83"/>
    </row>
    <row r="51" spans="1:7" ht="18.75">
      <c r="B51" s="84"/>
      <c r="C51" s="84"/>
      <c r="D51" s="84"/>
      <c r="E51" s="85"/>
      <c r="F51" s="85"/>
      <c r="G51" s="85"/>
    </row>
    <row r="52" spans="1:7" ht="18.75">
      <c r="B52" s="86"/>
      <c r="C52" s="86"/>
      <c r="D52" s="86"/>
      <c r="E52" s="87"/>
      <c r="F52" s="87"/>
      <c r="G52" s="87"/>
    </row>
    <row r="53" spans="1:7" ht="18.75">
      <c r="B53" s="86"/>
      <c r="C53" s="86"/>
      <c r="D53" s="86"/>
      <c r="E53" s="87"/>
      <c r="F53" s="87"/>
      <c r="G53" s="87"/>
    </row>
    <row r="54" spans="1:7" ht="18.75">
      <c r="B54" s="86"/>
      <c r="C54" s="86"/>
      <c r="D54" s="86"/>
      <c r="E54" s="87"/>
      <c r="F54" s="87"/>
      <c r="G54" s="87"/>
    </row>
    <row r="55" spans="1:7" ht="18.75">
      <c r="B55" s="86"/>
      <c r="C55" s="86"/>
      <c r="D55" s="86"/>
      <c r="E55" s="87"/>
      <c r="F55" s="87"/>
      <c r="G55" s="87"/>
    </row>
    <row r="56" spans="1:7" ht="18.75">
      <c r="B56" s="77"/>
      <c r="C56" s="88"/>
      <c r="D56" s="89"/>
      <c r="E56" s="90"/>
      <c r="F56" s="90"/>
      <c r="G56" s="89"/>
    </row>
    <row r="57" spans="1:7" ht="18.75">
      <c r="B57" s="91" t="s">
        <v>43</v>
      </c>
      <c r="C57" s="77"/>
      <c r="D57" s="91"/>
      <c r="E57" s="92"/>
      <c r="F57" s="91" t="s">
        <v>26</v>
      </c>
      <c r="G57" s="91"/>
    </row>
    <row r="58" spans="1:7" ht="18.75">
      <c r="B58" s="93" t="s">
        <v>45</v>
      </c>
      <c r="C58" s="20"/>
      <c r="D58" s="20"/>
      <c r="E58" s="20"/>
      <c r="F58" s="20"/>
      <c r="G58" s="20"/>
    </row>
    <row r="59" spans="1:7" ht="18.75">
      <c r="A59" s="3"/>
      <c r="B59" s="90" t="s">
        <v>44</v>
      </c>
      <c r="C59" s="89"/>
      <c r="D59" s="90"/>
      <c r="E59" s="94"/>
      <c r="F59" s="95"/>
      <c r="G59" s="90"/>
    </row>
    <row r="60" spans="1:7" ht="15.75">
      <c r="A60" s="3"/>
      <c r="B60" s="4"/>
      <c r="C60" s="3"/>
      <c r="D60" s="4"/>
      <c r="E60" s="6"/>
      <c r="F60" s="4"/>
      <c r="G60" s="5"/>
    </row>
  </sheetData>
  <mergeCells count="47">
    <mergeCell ref="D35:E35"/>
    <mergeCell ref="D36:E36"/>
    <mergeCell ref="C14:E15"/>
    <mergeCell ref="B50:D50"/>
    <mergeCell ref="F50:G50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C39:E39"/>
    <mergeCell ref="C40:E40"/>
    <mergeCell ref="D34:E34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oEfGiS9s3HygPOQ+v0Yk4I0CGbM=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VJsAQmartqyXWrmBor93yicZkag=</DigestValue>
    </Reference>
  </SignedInfo>
  <SignatureValue>dVSPDqPn2gx06jyKZzsC+cMZ2zGtnuh+2OAnnnCU+pLmwBJjTuaxa8nHkc4ealB+skO0R20xq2fK
p3RR1UhimXa2g/asjm/bcdZX57w9dU6fo324X9qGqxwaJYv2ra4M6rhvPQIRzDu3VfhEa485rseK
p6C586ne64+FuCsmhaqSbbNTiJGOt8yE/gEb08Qfq+7Xb9xHhP4AfMZIKfzuoz3GigjTrjqIBpEg
ITfm4YdoXahA/ECOhNKZxnxZQYSu1oWf3S4h6Tluzf3GyVIum2vh7UzBRwAb3mxzPqwh74cJzYWF
JkwcvTVElSO3FR+BgW6M+m0UdttjHzqRXpUqDA==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RoGtx3EXJzchn6Ysj4OzJrmSiic=</DigestValue>
      </Reference>
      <Reference URI="/xl/sharedStrings.xml?ContentType=application/vnd.openxmlformats-officedocument.spreadsheetml.sharedStrings+xml">
        <DigestMethod Algorithm="http://www.w3.org/2000/09/xmldsig#sha1"/>
        <DigestValue>a+9dEV9p0Raa+z9demiQV+H133U=</DigestValue>
      </Reference>
      <Reference URI="/xl/worksheets/sheet1.xml?ContentType=application/vnd.openxmlformats-officedocument.spreadsheetml.worksheet+xml">
        <DigestMethod Algorithm="http://www.w3.org/2000/09/xmldsig#sha1"/>
        <DigestValue>Pyy5g2ZBjyGcNO5X/laclJoOcic=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H1gYTdDcyU6BE+SwZWX9QOCDunI=</DigestValue>
      </Reference>
      <Reference URI="/xl/workbook.xml?ContentType=application/vnd.openxmlformats-officedocument.spreadsheetml.sheet.main+xml">
        <DigestMethod Algorithm="http://www.w3.org/2000/09/xmldsig#sha1"/>
        <DigestValue>bbsEiESCt0flJ5RUoIK9cEw8WRc=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</Manifest>
    <SignatureProperties>
      <SignatureProperty Id="idSignatureTime" Target="#idPackageSignature">
        <mdssi:SignatureTime>
          <mdssi:Format>YYYY-MM-DDThh:mm:ssTZD</mdssi:Format>
          <mdssi:Value>2026-03-19T08:20:44Z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2026-03-19T08:20:44Z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YKKNLveWXThJz5Wi0RZonD2pKF1bPBbdU+rThHIElsc=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1pQlA7l1rokBRdbZ1W6XOMFH2oVpp/+lkH/WqF7FWnE=</DigestValue>
    </Reference>
  </SignedInfo>
  <SignatureValue>IyljJ1HhWGAJhJU+XQVFssKNumtKCZ5PRnDILkMJUjW3TSD2xOTwPSQNjCoXaRr/4NBCySyYwZA5
7uPKuCvO3xwgl8oCXa+iSUarkvgVMzdvM1IayevBfwMF8akp9TOr5bXfsCrTaGcVz6dCsr1pTsv7
UZm8FS1dSsWiWhgO5suEJvCT+K8KY+4HZ1kVYwd9Nz0Q4qvQOzs8Bw2LRzvlPp3fDbFJ3IIfp+du
ZzZSH783yfQx3piG+R8qcwDCo0RE/VQkws2Kn8gqzlk/KwMZDiWhid1Visj3gCWlogDVu9AGdGnL
anGDG3gM7xNo0BFq3NWNjjImzOAQNWso8FAUsw==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y/RvX+QXonBNiKoUEwj3I5/Y5oCZhIa9KY1VmEdHDVM=</DigestValue>
      </Reference>
      <Reference URI="/xl/styles.xml?ContentType=application/vnd.openxmlformats-officedocument.spreadsheetml.styles+xml">
        <DigestMethod Algorithm="http://www.w3.org/2001/04/xmlenc#sha256"/>
        <DigestValue>Giicn5nN4pg+ItBIELzsrxKK9plCVa0vI8AaWTf5SGY=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qa51s10yvdhnxFxsE/nX2vdYs57qmT4IijC7HUKAZO8=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2026-03-19T09:06:32Z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2026-03-19T09:06:32Z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2026-03-19T07:38:11Z</cp:lastPrinted>
  <dcterms:created xsi:type="dcterms:W3CDTF">2021-03-31T12:23:45Z</dcterms:created>
  <dcterms:modified xsi:type="dcterms:W3CDTF">2026-03-19T07:38:35Z</dcterms:modified>
</cp:coreProperties>
</file>