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535" windowHeight="58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<sst xmlns="http://schemas.openxmlformats.org/spreadsheetml/2006/main" count="58" uniqueCount="52">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</sst>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9" zoomScale="55" zoomScaleNormal="100" zoomScaleSheetLayoutView="55" workbookViewId="0">
      <selection activeCell="F19" sqref="F19 F21 F23 F28 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3" width="9.140625" style="26" hidden="1" customWidth="1"/>
    <col min="14"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46058</v>
      </c>
      <c r="F11" s="36"/>
      <c r="G11" s="36"/>
    </row>
    <row r="12" spans="2:7" ht="18.75" customHeight="1">
      <c r="B12" s="37"/>
      <c r="C12" s="31"/>
      <c r="D12" s="38" t="s">
        <v>5</v>
      </c>
      <c r="E12" s="39">
        <f>+E11</f>
        <v>46058</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46057</v>
      </c>
      <c r="G15" s="48">
        <v>46055</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70631678810</v>
      </c>
      <c r="G18" s="4">
        <v>70534150840</v>
      </c>
      <c r="H18" s="54">
        <f>F18-G22</f>
        <v>0</v>
      </c>
      <c r="K18" s="4">
        <v>70363754946</v>
      </c>
      <c r="L18" s="54">
        <f>K18-G18</f>
        <v>-170395894</v>
      </c>
    </row>
    <row r="19" spans="2:12" ht="15.75">
      <c r="B19" s="52">
        <v>1.2</v>
      </c>
      <c r="C19" s="53"/>
      <c r="D19" s="79" t="s">
        <v>12</v>
      </c>
      <c r="E19" s="79"/>
      <c r="F19" s="4"/>
      <c r="G19" s="4"/>
      <c r="K19" s="4"/>
      <c r="L19" s="54">
        <f t="shared" ref="L19:L36" si="0">K19-G19</f>
        <v>0</v>
      </c>
    </row>
    <row r="20" spans="2:12" ht="15.75">
      <c r="B20" s="52">
        <v>1.3</v>
      </c>
      <c r="C20" s="53"/>
      <c r="D20" s="79" t="s">
        <v>13</v>
      </c>
      <c r="E20" s="79"/>
      <c r="F20" s="5">
        <v>15093.5</v>
      </c>
      <c r="G20" s="5">
        <v>15077.25</v>
      </c>
      <c r="H20" s="60">
        <f>F20-G24</f>
        <v>0</v>
      </c>
      <c r="K20" s="5">
        <v>15047.63</v>
      </c>
      <c r="L20" s="54">
        <f t="shared" si="0"/>
        <v>-29.6200000000008</v>
      </c>
    </row>
    <row r="21" spans="2:12" ht="37.5" customHeight="1">
      <c r="B21" s="49">
        <v>2</v>
      </c>
      <c r="C21" s="77" t="s">
        <v>35</v>
      </c>
      <c r="D21" s="78"/>
      <c r="E21" s="78"/>
      <c r="F21" s="4"/>
      <c r="G21" s="4"/>
      <c r="K21" s="4"/>
      <c r="L21" s="54">
        <f t="shared" si="0"/>
        <v>0</v>
      </c>
    </row>
    <row r="22" spans="2:12" ht="15.75">
      <c r="B22" s="52">
        <v>2.1</v>
      </c>
      <c r="C22" s="53"/>
      <c r="D22" s="79" t="s">
        <v>11</v>
      </c>
      <c r="E22" s="79"/>
      <c r="F22" s="4">
        <v>70746180860</v>
      </c>
      <c r="G22" s="4">
        <v>70631678810</v>
      </c>
      <c r="K22" s="4">
        <v>70468600372</v>
      </c>
      <c r="L22" s="54">
        <f t="shared" si="0"/>
        <v>-163078438</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15116.11</v>
      </c>
      <c r="G24" s="5">
        <v>15093.5</v>
      </c>
      <c r="K24" s="5">
        <v>15072.03</v>
      </c>
      <c r="L24" s="54">
        <f t="shared" si="0"/>
        <v>-21.469999999999345</v>
      </c>
    </row>
    <row r="25" spans="2:12" ht="32.25" customHeight="1">
      <c r="B25" s="49">
        <v>3</v>
      </c>
      <c r="C25" s="77" t="s">
        <v>36</v>
      </c>
      <c r="D25" s="78"/>
      <c r="E25" s="78"/>
      <c r="F25" s="21">
        <v>114502050</v>
      </c>
      <c r="G25" s="21">
        <v>97527970</v>
      </c>
      <c r="H25" s="54">
        <f>G22-G18</f>
        <v>97527970</v>
      </c>
      <c r="I25" s="54">
        <f>H25-G25</f>
        <v>0</v>
      </c>
      <c r="K25" s="21">
        <v>104845426</v>
      </c>
      <c r="L25" s="54">
        <f t="shared" si="0"/>
        <v>7317456</v>
      </c>
    </row>
    <row r="26" spans="2:12" ht="33" customHeight="1">
      <c r="B26" s="55">
        <v>3.1</v>
      </c>
      <c r="C26" s="56"/>
      <c r="D26" s="83" t="s">
        <v>14</v>
      </c>
      <c r="E26" s="83"/>
      <c r="F26" s="21">
        <v>105857084</v>
      </c>
      <c r="G26" s="21">
        <v>76041614</v>
      </c>
      <c r="I26" s="54"/>
      <c r="K26" s="21">
        <v>114071757</v>
      </c>
      <c r="L26" s="54">
        <f t="shared" si="0"/>
        <v>38030143</v>
      </c>
    </row>
    <row r="27" spans="2:12" ht="33" customHeight="1">
      <c r="B27" s="55">
        <v>3.2</v>
      </c>
      <c r="C27" s="57"/>
      <c r="D27" s="83" t="s">
        <v>15</v>
      </c>
      <c r="E27" s="83"/>
      <c r="F27" s="21">
        <v>8644966</v>
      </c>
      <c r="G27" s="21">
        <v>21486356</v>
      </c>
      <c r="H27" s="54">
        <f>G25-G26</f>
        <v>21486356</v>
      </c>
      <c r="I27" s="54">
        <f>H27-G27</f>
        <v>0</v>
      </c>
      <c r="K27" s="21">
        <v>-9226331</v>
      </c>
      <c r="L27" s="54">
        <f t="shared" si="0"/>
        <v>-30712687</v>
      </c>
    </row>
    <row r="28" spans="2:12" ht="33" customHeight="1">
      <c r="B28" s="55">
        <v>3.3</v>
      </c>
      <c r="C28" s="58"/>
      <c r="D28" s="83" t="s">
        <v>16</v>
      </c>
      <c r="E28" s="83"/>
      <c r="F28" s="4"/>
      <c r="G28" s="4"/>
      <c r="K28" s="4"/>
      <c r="L28" s="54">
        <f t="shared" si="0"/>
        <v>0</v>
      </c>
    </row>
    <row r="29" spans="2:12" ht="36" customHeight="1">
      <c r="B29" s="59">
        <v>4</v>
      </c>
      <c r="C29" s="77" t="s">
        <v>37</v>
      </c>
      <c r="D29" s="78"/>
      <c r="E29" s="78"/>
      <c r="F29" s="5">
        <v>22.61</v>
      </c>
      <c r="G29" s="5">
        <v>16.25</v>
      </c>
      <c r="H29" s="60">
        <f>G24-G20</f>
        <v>16.25</v>
      </c>
      <c r="K29" s="5">
        <v>24.4</v>
      </c>
      <c r="L29" s="54">
        <f t="shared" si="0"/>
        <v>8.1499999999999986</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70746180860</v>
      </c>
      <c r="G31" s="61">
        <v>70631678810</v>
      </c>
      <c r="K31" s="61">
        <v>70468600372</v>
      </c>
      <c r="L31" s="54">
        <f t="shared" si="0"/>
        <v>-163078438</v>
      </c>
    </row>
    <row r="32" spans="2:12" ht="15.75">
      <c r="B32" s="55">
        <v>5.2</v>
      </c>
      <c r="C32" s="58"/>
      <c r="D32" s="79" t="s">
        <v>18</v>
      </c>
      <c r="E32" s="79"/>
      <c r="F32" s="61">
        <v>65740938188</v>
      </c>
      <c r="G32" s="61">
        <v>64730010689</v>
      </c>
      <c r="K32" s="61">
        <v>64698843727</v>
      </c>
      <c r="L32" s="54">
        <f t="shared" si="0"/>
        <v>-31166962</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488195028</v>
      </c>
      <c r="G35" s="64">
        <v>487464808</v>
      </c>
      <c r="H35" s="26">
        <f>ROUND(G34*G24,0)</f>
        <v>487464808</v>
      </c>
      <c r="I35" s="54">
        <f>H35-G35</f>
        <v>0</v>
      </c>
      <c r="K35" s="64">
        <v>486771405</v>
      </c>
      <c r="L35" s="54">
        <f t="shared" si="0"/>
        <v>-693403</v>
      </c>
    </row>
    <row r="36" spans="2:12" ht="15.75">
      <c r="B36" s="55">
        <v>6.3</v>
      </c>
      <c r="C36" s="58"/>
      <c r="D36" s="63" t="s">
        <v>48</v>
      </c>
      <c r="E36" s="63"/>
      <c r="F36" s="65">
        <f>F35/F22</f>
        <v>6.900655584024978E-3</v>
      </c>
      <c r="G36" s="65">
        <v>6.9015039174034889E-3</v>
      </c>
      <c r="K36" s="65">
        <v>6.9076354919830902E-3</v>
      </c>
      <c r="L36" s="54">
        <f t="shared" si="0"/>
        <v>6.1315745796012774E-6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CHOPLO2UP+450su9WYnwssII1ak=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Sm/fS969EGw1fpzGINzQgcrHYEQ=</DigestValue>
    </Reference>
  </SignedInfo>
  <SignatureValue>S70FBRLd8nmSzF7SrbdlZz7YhoA/cs0afsH3vC+hfljORaI/2R8fDyr/Jz5yUPiMAHtqjHDoDUh5
VL9nV2iva0If06hkj4ZBmESEtAcEQxaxwu31tg2l5JOFailikXwAANFA5jqNlPk7o51REHEim9WF
i1xGI8dHRnVg1BqLwZuybGvZMzU0bPIk63pVMwsbIji8DwBpHhpowviGiWU3L7Ks1et3jVwafquV
UYdrGY2/03MQcOs5BmQ3CoD86mIJzTMT8MFk47Va5bPe4o5PGpEJUfkaxa0WwNCTtfPj3En2nSUf
jH1U7510gZUoZkgwnea/yMZLhBreoiKdNe24Ug==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DMndF8uZy7bi1jKPmO73aTgz1CA=</DigestValue>
      </Reference>
      <Reference URI="/xl/printerSettings/printerSettings1.bin?ContentType=application/vnd.openxmlformats-officedocument.spreadsheetml.printerSettings">
        <DigestMethod Algorithm="http://www.w3.org/2000/09/xmldsig#sha1"/>
        <DigestValue>wQhElo8U7Ssw3s/VocDLtoAME9g=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cDTX2rj983oxLK/n3hFeJZe2alY=</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2026-02-05T08:39:52Z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2026-02-05T08:39:52Z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hjbysPmS8gjLkV329WwYv0dvEn5iCIlPLXj+z+OiQEg=</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750TLRhPGv6/6DNQ/sbCK1OLHFlKC2KR2Y875lt6Dkk=</DigestValue>
    </Reference>
  </SignedInfo>
  <SignatureValue>NB5wI8SgNekLtPY/5M87F6YGT0p/PAjNMaPvkFSKctJ6xm7AeDg3/D0N8rcLfopyXd3I4iXT3fDs
lby0rtufWIilAypoEpQtcR8ammyVqRc38Ua66bP5UjbiIfpRmXZjHYBadw613Q/9o2t33TRIHEwt
/t7yAYM+Bfvrz5ZVOxr7kY2hzCOsS1eg7cdYwhG6z9DK3QZsRYNnNr4WCMP2MceKmpvOPPk5OBi/
xf+7STTmHn2yNQUiGGk66vzOapFi5tL9ojtODiVbilBdnW32BZ4VQ5rUW6iVsl+WrYcrzNg8XvPh
niMHjAhTNJusQgUy8APhMqDzkQMKZd2kvKQuZw==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wTs90kHXtwU3ofXV6nwZJB5/cIchZ8qsfZXiivUXT8c=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FQDO50a82iv1w9hXBE8gVsiEa4mN3NsqyLcJIeeiIV8=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RmsvMTwHkHDG6LGBNLkvPevKGeA9wySIPYayX4g8jqw=</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2026-02-05T09:23:04Z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2026-02-05T09:23:04Z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2026-02-03T07:45:42Z</cp:lastPrinted>
  <dcterms:created xsi:type="dcterms:W3CDTF">2021-03-31T12:23:45Z</dcterms:created>
  <dcterms:modified xsi:type="dcterms:W3CDTF">2026-02-05T08:36:00Z</dcterms:modified>
</cp:coreProperties>
</file>