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4460" windowHeight="1014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H20" i="2" l="1"/>
  <c r="H18" i="2"/>
  <c r="H25" i="2"/>
  <c r="L19" i="2" l="1"/>
  <c r="L20" i="2"/>
  <c r="L21" i="2"/>
  <c r="L22"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<sst xmlns="http://schemas.openxmlformats.org/spreadsheetml/2006/main" count="58" uniqueCount="52">
  <si>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</si>
  <si>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</si>
  <si>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</si>
  <si>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</si>
  <si>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</si>
  <si>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</si>
  <si>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</si>
  <si>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</si>
  <si>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</si>
  <si>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</si>
  <si>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</si>
  <si>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</si>
  <si>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</si>
  <si>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</si>
  <si>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</si>
  <si>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</si>
  <si>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</si>
  <si>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</si>
  <si>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</si>
  <si>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</si>
  <si>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</si>
  <si>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</si>
  <si>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</si>
  <si>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</si>
  <si>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</si>
  <si>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</si>
  <si>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</si>
  <si>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</si>
  <si>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</si>
  <si>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</si>
  <si>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</si>
  <si>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</si>
  <si>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</si>
  <si>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</si>
  <si>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</si>
  <si>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</si>
  <si>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</si>
  <si>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</si>
  <si>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</si>
  <si>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</si>
  <si>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</si>
  <si>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</si>
  <si>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</si>
  <si>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</si>
  <si>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</si>
  <si>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</si>
  <si>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</si>
  <si>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</si>
  <si>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</si>
  <si>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</si>
  <si>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</si>
  <si>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Đàm Tú 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</si>
</sst>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43" zoomScale="70" zoomScaleNormal="100" zoomScaleSheetLayoutView="70" workbookViewId="0">
      <selection activeCell="B64" sqref="B64"/>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3" width="9.140625" style="26" hidden="1" customWidth="1"/>
    <col min="14" max="14" width="9.140625" style="26"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46044</v>
      </c>
      <c r="F11" s="36"/>
      <c r="G11" s="36"/>
    </row>
    <row r="12" spans="2:7" ht="18.75" customHeight="1">
      <c r="B12" s="37"/>
      <c r="C12" s="31"/>
      <c r="D12" s="38" t="s">
        <v>5</v>
      </c>
      <c r="E12" s="39">
        <f>+E11</f>
        <v>46044</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46043</v>
      </c>
      <c r="G15" s="48">
        <v>46041</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70374387837</v>
      </c>
      <c r="G18" s="4">
        <v>70258077861</v>
      </c>
      <c r="H18" s="54">
        <f>F18-G22</f>
        <v>0</v>
      </c>
      <c r="K18" s="4">
        <v>70246484992</v>
      </c>
      <c r="L18" s="54">
        <f>K18-G18</f>
        <v>-11592869</v>
      </c>
    </row>
    <row r="19" spans="2:12" ht="15.75">
      <c r="B19" s="52">
        <v>1.2</v>
      </c>
      <c r="C19" s="53"/>
      <c r="D19" s="79" t="s">
        <v>12</v>
      </c>
      <c r="E19" s="79"/>
      <c r="F19" s="4"/>
      <c r="G19" s="4"/>
      <c r="K19" s="4"/>
      <c r="L19" s="54">
        <f t="shared" ref="L19:L36" si="0">K19-G19</f>
        <v>0</v>
      </c>
    </row>
    <row r="20" spans="2:12" ht="15.75">
      <c r="B20" s="52">
        <v>1.3</v>
      </c>
      <c r="C20" s="53"/>
      <c r="D20" s="79" t="s">
        <v>13</v>
      </c>
      <c r="E20" s="79"/>
      <c r="F20" s="5">
        <v>15057.64</v>
      </c>
      <c r="G20" s="5">
        <v>15043.66</v>
      </c>
      <c r="H20" s="60">
        <f>F20-G24</f>
        <v>0</v>
      </c>
      <c r="K20" s="5">
        <v>14988.59</v>
      </c>
      <c r="L20" s="54">
        <f t="shared" si="0"/>
        <v>-55.069999999999709</v>
      </c>
    </row>
    <row r="21" spans="2:12" ht="37.5" customHeight="1">
      <c r="B21" s="49">
        <v>2</v>
      </c>
      <c r="C21" s="77" t="s">
        <v>35</v>
      </c>
      <c r="D21" s="78"/>
      <c r="E21" s="78"/>
      <c r="F21" s="4"/>
      <c r="G21" s="4"/>
      <c r="K21" s="4"/>
      <c r="L21" s="54">
        <f t="shared" si="0"/>
        <v>0</v>
      </c>
    </row>
    <row r="22" spans="2:12" ht="15.75">
      <c r="B22" s="52">
        <v>2.1</v>
      </c>
      <c r="C22" s="53"/>
      <c r="D22" s="79" t="s">
        <v>11</v>
      </c>
      <c r="E22" s="79"/>
      <c r="F22" s="4">
        <v>70363754946</v>
      </c>
      <c r="G22" s="4">
        <v>70374387837</v>
      </c>
      <c r="K22" s="4">
        <v>70307565363</v>
      </c>
      <c r="L22" s="54">
        <f t="shared" si="0"/>
        <v>-66822474</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15047.63</v>
      </c>
      <c r="G24" s="5">
        <v>15057.64</v>
      </c>
      <c r="K24" s="5">
        <v>15001.62</v>
      </c>
      <c r="L24" s="54">
        <f t="shared" si="0"/>
        <v>-56.019999999998618</v>
      </c>
    </row>
    <row r="25" spans="2:12" ht="32.25" customHeight="1">
      <c r="B25" s="49">
        <v>3</v>
      </c>
      <c r="C25" s="77" t="s">
        <v>36</v>
      </c>
      <c r="D25" s="78"/>
      <c r="E25" s="78"/>
      <c r="F25" s="21">
        <v>-10632891</v>
      </c>
      <c r="G25" s="21">
        <v>116309976</v>
      </c>
      <c r="H25" s="54">
        <f>G22-G18</f>
        <v>116309976</v>
      </c>
      <c r="I25" s="54">
        <f>H25-G25</f>
        <v>0</v>
      </c>
      <c r="K25" s="21">
        <v>61080371</v>
      </c>
      <c r="L25" s="54">
        <f t="shared" si="0"/>
        <v>-55229605</v>
      </c>
    </row>
    <row r="26" spans="2:12" ht="33" customHeight="1">
      <c r="B26" s="55">
        <v>3.1</v>
      </c>
      <c r="C26" s="56"/>
      <c r="D26" s="83" t="s">
        <v>14</v>
      </c>
      <c r="E26" s="83"/>
      <c r="F26" s="21">
        <v>-46802614</v>
      </c>
      <c r="G26" s="21">
        <v>65334268</v>
      </c>
      <c r="I26" s="54"/>
      <c r="K26" s="21">
        <v>61080371</v>
      </c>
      <c r="L26" s="54">
        <f t="shared" si="0"/>
        <v>-4253897</v>
      </c>
    </row>
    <row r="27" spans="2:12" ht="33" customHeight="1">
      <c r="B27" s="55">
        <v>3.2</v>
      </c>
      <c r="C27" s="57"/>
      <c r="D27" s="83" t="s">
        <v>15</v>
      </c>
      <c r="E27" s="83"/>
      <c r="F27" s="21">
        <v>36169723</v>
      </c>
      <c r="G27" s="21">
        <v>50975708</v>
      </c>
      <c r="H27" s="54">
        <f>G25-G26</f>
        <v>50975708</v>
      </c>
      <c r="I27" s="54">
        <f>H27-G27</f>
        <v>0</v>
      </c>
      <c r="K27" s="21"/>
      <c r="L27" s="54">
        <f t="shared" si="0"/>
        <v>-50975708</v>
      </c>
    </row>
    <row r="28" spans="2:12" ht="33" customHeight="1">
      <c r="B28" s="55">
        <v>3.3</v>
      </c>
      <c r="C28" s="58"/>
      <c r="D28" s="83" t="s">
        <v>16</v>
      </c>
      <c r="E28" s="83"/>
      <c r="F28" s="4"/>
      <c r="G28" s="4"/>
      <c r="K28" s="4"/>
      <c r="L28" s="54">
        <f t="shared" si="0"/>
        <v>0</v>
      </c>
    </row>
    <row r="29" spans="2:12" ht="36" customHeight="1">
      <c r="B29" s="59">
        <v>4</v>
      </c>
      <c r="C29" s="77" t="s">
        <v>37</v>
      </c>
      <c r="D29" s="78"/>
      <c r="E29" s="78"/>
      <c r="F29" s="5">
        <v>-10.01</v>
      </c>
      <c r="G29" s="5">
        <v>13.98</v>
      </c>
      <c r="H29" s="60">
        <f>G24-G20</f>
        <v>13.979999999999563</v>
      </c>
      <c r="K29" s="5">
        <v>13.03</v>
      </c>
      <c r="L29" s="54">
        <f t="shared" si="0"/>
        <v>-0.95000000000000107</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70374387837</v>
      </c>
      <c r="G31" s="61">
        <v>70374387837</v>
      </c>
      <c r="K31" s="61">
        <v>70307565363</v>
      </c>
      <c r="L31" s="54">
        <f t="shared" si="0"/>
        <v>-66822474</v>
      </c>
    </row>
    <row r="32" spans="2:12" ht="15.75">
      <c r="B32" s="55">
        <v>5.2</v>
      </c>
      <c r="C32" s="58"/>
      <c r="D32" s="79" t="s">
        <v>18</v>
      </c>
      <c r="E32" s="79"/>
      <c r="F32" s="61">
        <v>64675458002</v>
      </c>
      <c r="G32" s="61">
        <v>64608357504</v>
      </c>
      <c r="K32" s="61">
        <v>64364824234</v>
      </c>
      <c r="L32" s="54">
        <f t="shared" si="0"/>
        <v>-243533270</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485983375</v>
      </c>
      <c r="G35" s="64">
        <v>486306661</v>
      </c>
      <c r="H35" s="26">
        <f>ROUND(G34*G24,0)</f>
        <v>486306661</v>
      </c>
      <c r="I35" s="54">
        <f>H35-G35</f>
        <v>0</v>
      </c>
      <c r="K35" s="64">
        <v>482153998</v>
      </c>
      <c r="L35" s="54">
        <f t="shared" si="0"/>
        <v>-4152663</v>
      </c>
    </row>
    <row r="36" spans="2:12" ht="15.75">
      <c r="B36" s="55">
        <v>6.3</v>
      </c>
      <c r="C36" s="58"/>
      <c r="D36" s="63" t="s">
        <v>48</v>
      </c>
      <c r="E36" s="63"/>
      <c r="F36" s="65">
        <f>F35/F22</f>
        <v>6.9067288318106863E-3</v>
      </c>
      <c r="G36" s="65">
        <v>6.9102790936721959E-3</v>
      </c>
      <c r="K36" s="65">
        <v>6.8855513415053424E-3</v>
      </c>
      <c r="L36" s="54">
        <f t="shared" si="0"/>
        <v>-2.4727752166853537E-5</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0Ta3K+23hQergV0j18WS+1Bqh30=</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ks3CMB4opd9pE4XoQfMisnoVbEk=</DigestValue>
    </Reference>
  </SignedInfo>
  <SignatureValue>WmHYZWmsjbAnVF1voV+28jnhC6ePaOXhcdC7OH6gRQnBxPBV+16+3q1miDcUgTKjlCCd48J8MT9p
fD4FlvTVkBVe1ovI9tTleizZZCDti5Tw5KbXZVbbNWcJJ0eP065qS13tlA6/Aq3S/BFi5l/4k5xw
BvoGxYMzHSPcKUkc+9J6l40ZAl/RylhghldatUd30uRFdFvnZfMsAya0jm0I6BDC8exvHQZ0/2KA
2vI5AgDcxh28EORU9VirTN2MPUblP2NOwZbqU54efAxNC08otMj9zHaQl/KnnyVMMYi+BC1tJ791
8m2dFW7bw3uuJCMp//c1tyRGLXYpJdDyFgs+OA==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FyagoqAOLXI60AEwWG5JSW3brTc=</DigestValue>
      </Reference>
      <Reference URI="/xl/sharedStrings.xml?ContentType=application/vnd.openxmlformats-officedocument.spreadsheetml.sharedStrings+xml">
        <DigestMethod Algorithm="http://www.w3.org/2000/09/xmldsig#sha1"/>
        <DigestValue>XacQ+QuAgPE9iS5DbEqUID9d3SI=</DigestValue>
      </Reference>
      <Reference URI="/xl/worksheets/sheet1.xml?ContentType=application/vnd.openxmlformats-officedocument.spreadsheetml.worksheet+xml">
        <DigestMethod Algorithm="http://www.w3.org/2000/09/xmldsig#sha1"/>
        <DigestValue>3P57ySKe3d+40jFZwEJYw8EH8uk=</DigestValue>
      </Reference>
      <Reference URI="/xl/printerSettings/printerSettings1.bin?ContentType=application/vnd.openxmlformats-officedocument.spreadsheetml.printerSettings">
        <DigestMethod Algorithm="http://www.w3.org/2000/09/xmldsig#sha1"/>
        <DigestValue>Ua4thr1UnukRDPQpjxdFInSeW5w=</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MXcjrd4C5RpkVuOuLRFtOOYyzYQ=</DigestValue>
      </Reference>
      <Reference URI="/xl/workbook.xml?ContentType=application/vnd.openxmlformats-officedocument.spreadsheetml.sheet.main+xml">
        <DigestMethod Algorithm="http://www.w3.org/2000/09/xmldsig#sha1"/>
        <DigestValue>MP/Qc+n71/vhdXuEKK29S684b3A=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2026-01-22T03:05:19Z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2026-01-22T03:05:19Z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khyzSETSrAdIUwxLnThiPmIdmF/OdhfmrhSQg7phmL0=</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exqOgWQm0pcOkhj1umCkSDb9L6kDtuMSk9K27/dLiJs=</DigestValue>
    </Reference>
  </SignedInfo>
  <SignatureValue>oqB1lZHv7sCwN4elEkUOgXwqT8SDQBykJlsRnrv2nV71hKojvro9T+R+ilTaRhcLiHA2Mnf7O44P
NYjlbSZkdojVtT8nGENOT3P0ktkulHCQPe7vqeRJyrzOi1xMyzJEK/zqLWVXrvGy2sOo2hEmKEIx
1luZ0TT7DDz837HRtixbyt8QRN/V8Sq00rnwDuL8l1ORSfsgYaKMbRnhHdu6Yom8KKgLquMexzpT
8zI81bCizJa6Q040vo/kWO/cbGMPQ9IDbsKi5pU0jQNB08BV5qT7YvhBooMlPZ9xSITeCOIYqczs
II2D7PNDeWZ+oEa/87E0DRpteQb2fiA0f9mE2g==</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wYZOHSIc57/qSu7TxygJKCj37HDm3WmEn3+CKswdGTc=</DigestValue>
      </Reference>
      <Reference URI="/xl/printerSettings/printerSettings1.bin?ContentType=application/vnd.openxmlformats-officedocument.spreadsheetml.printerSettings">
        <DigestMethod Algorithm="http://www.w3.org/2001/04/xmlenc#sha256"/>
        <DigestValue>W2/lak6c6RTUTmAx7SjcBIhLdXOROxdw/Q8iV4noXbc=</DigestValue>
      </Reference>
      <Reference URI="/xl/sharedStrings.xml?ContentType=application/vnd.openxmlformats-officedocument.spreadsheetml.sharedStrings+xml">
        <DigestMethod Algorithm="http://www.w3.org/2001/04/xmlenc#sha256"/>
        <DigestValue>oehgdiEe67xjWA+x8Wc/B2ezUs7NeQB9bzUgmblQWzc=</DigestValue>
      </Reference>
      <Reference URI="/xl/styles.xml?ContentType=application/vnd.openxmlformats-officedocument.spreadsheetml.styles+xml">
        <DigestMethod Algorithm="http://www.w3.org/2001/04/xmlenc#sha256"/>
        <DigestValue>cSozazZznpt5h1WG7R6IoYi6zblXWojaTanWNOpver0=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s7yGzI1U6rKCa34+p4tJVjgvFXloe0AslkyRIE+p20A=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9G4Ti1tQ4tTypVGfeEQOBVn4xufJpXUrq3dYORumuto=</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2026-01-22T08:08:23Z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2026-01-22T08:08:23Z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2026-01-08T07:18:07Z</cp:lastPrinted>
  <dcterms:created xsi:type="dcterms:W3CDTF">2021-03-31T12:23:45Z</dcterms:created>
  <dcterms:modified xsi:type="dcterms:W3CDTF">2026-01-22T02:28:39Z</dcterms:modified>
</cp:coreProperties>
</file>