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4460" windowHeight="1014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H20" i="2" l="1"/>
  <c r="H18" i="2"/>
  <c r="H25" i="2"/>
  <c r="L19" i="2" l="1"/>
  <c r="L20" i="2"/>
  <c r="L21" i="2"/>
  <c r="L22"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<sst xmlns="http://schemas.openxmlformats.org/spreadsheetml/2006/main" count="58" uniqueCount="52">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</sst>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C7" zoomScale="70" zoomScaleNormal="100" zoomScaleSheetLayoutView="70" workbookViewId="0">
      <selection activeCell="F19" sqref="F19 F21 F23 F28 F30"/>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3" width="9.140625" style="26" hidden="1" customWidth="1"/>
    <col min="14"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46037</v>
      </c>
      <c r="F11" s="36"/>
      <c r="G11" s="36"/>
    </row>
    <row r="12" spans="2:7" ht="18.75" customHeight="1">
      <c r="B12" s="37"/>
      <c r="C12" s="31"/>
      <c r="D12" s="38" t="s">
        <v>5</v>
      </c>
      <c r="E12" s="39">
        <f>+E11</f>
        <v>46037</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46036</v>
      </c>
      <c r="G15" s="48">
        <v>46034</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70278564296</v>
      </c>
      <c r="G18" s="4">
        <v>70259056548</v>
      </c>
      <c r="H18" s="54">
        <f>F18-G22</f>
        <v>0</v>
      </c>
      <c r="K18" s="4">
        <v>70246484992</v>
      </c>
      <c r="L18" s="54">
        <f>K18-G18</f>
        <v>-12571556</v>
      </c>
    </row>
    <row r="19" spans="2:12" ht="15.75">
      <c r="B19" s="52">
        <v>1.2</v>
      </c>
      <c r="C19" s="53"/>
      <c r="D19" s="79" t="s">
        <v>12</v>
      </c>
      <c r="E19" s="79"/>
      <c r="F19" s="4"/>
      <c r="G19" s="4"/>
      <c r="K19" s="4"/>
      <c r="L19" s="54">
        <f t="shared" ref="L19:L36" si="0">K19-G19</f>
        <v>0</v>
      </c>
    </row>
    <row r="20" spans="2:12" ht="15.75">
      <c r="B20" s="52">
        <v>1.3</v>
      </c>
      <c r="C20" s="53"/>
      <c r="D20" s="79" t="s">
        <v>13</v>
      </c>
      <c r="E20" s="79"/>
      <c r="F20" s="5">
        <v>15036.96</v>
      </c>
      <c r="G20" s="5">
        <v>15023.96</v>
      </c>
      <c r="H20" s="60">
        <f>F20-G24</f>
        <v>0</v>
      </c>
      <c r="K20" s="5">
        <v>14988.59</v>
      </c>
      <c r="L20" s="54">
        <f t="shared" si="0"/>
        <v>-35.369999999998981</v>
      </c>
    </row>
    <row r="21" spans="2:12" ht="37.5" customHeight="1">
      <c r="B21" s="49">
        <v>2</v>
      </c>
      <c r="C21" s="77" t="s">
        <v>35</v>
      </c>
      <c r="D21" s="78"/>
      <c r="E21" s="78"/>
      <c r="F21" s="4"/>
      <c r="G21" s="4"/>
      <c r="K21" s="4"/>
      <c r="L21" s="54">
        <f t="shared" si="0"/>
        <v>0</v>
      </c>
    </row>
    <row r="22" spans="2:12" ht="15.75">
      <c r="B22" s="52">
        <v>2.1</v>
      </c>
      <c r="C22" s="53"/>
      <c r="D22" s="79" t="s">
        <v>11</v>
      </c>
      <c r="E22" s="79"/>
      <c r="F22" s="4">
        <v>70258077861</v>
      </c>
      <c r="G22" s="4">
        <v>70278564296</v>
      </c>
      <c r="K22" s="4">
        <v>70307565363</v>
      </c>
      <c r="L22" s="54">
        <f t="shared" si="0"/>
        <v>29001067</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15043.66</v>
      </c>
      <c r="G24" s="5">
        <v>15036.96</v>
      </c>
      <c r="K24" s="5">
        <v>15001.62</v>
      </c>
      <c r="L24" s="54">
        <f t="shared" si="0"/>
        <v>-35.339999999998327</v>
      </c>
    </row>
    <row r="25" spans="2:12" ht="32.25" customHeight="1">
      <c r="B25" s="49">
        <v>3</v>
      </c>
      <c r="C25" s="77" t="s">
        <v>36</v>
      </c>
      <c r="D25" s="78"/>
      <c r="E25" s="78"/>
      <c r="F25" s="21">
        <v>-20486435</v>
      </c>
      <c r="G25" s="21">
        <v>19507748</v>
      </c>
      <c r="H25" s="54">
        <f>G22-G18</f>
        <v>19507748</v>
      </c>
      <c r="I25" s="54">
        <f>H25-G25</f>
        <v>0</v>
      </c>
      <c r="K25" s="21">
        <v>61080371</v>
      </c>
      <c r="L25" s="54">
        <f t="shared" si="0"/>
        <v>41572623</v>
      </c>
    </row>
    <row r="26" spans="2:12" ht="33" customHeight="1">
      <c r="B26" s="55">
        <v>3.1</v>
      </c>
      <c r="C26" s="56"/>
      <c r="D26" s="83" t="s">
        <v>14</v>
      </c>
      <c r="E26" s="83"/>
      <c r="F26" s="21">
        <v>31280050</v>
      </c>
      <c r="G26" s="21">
        <v>60776431</v>
      </c>
      <c r="I26" s="54"/>
      <c r="K26" s="21">
        <v>61080371</v>
      </c>
      <c r="L26" s="54">
        <f t="shared" si="0"/>
        <v>303940</v>
      </c>
    </row>
    <row r="27" spans="2:12" ht="33" customHeight="1">
      <c r="B27" s="55">
        <v>3.2</v>
      </c>
      <c r="C27" s="57"/>
      <c r="D27" s="83" t="s">
        <v>15</v>
      </c>
      <c r="E27" s="83"/>
      <c r="F27" s="21">
        <v>-51766485</v>
      </c>
      <c r="G27" s="21">
        <v>-41268683</v>
      </c>
      <c r="H27" s="54">
        <f>G25-G26</f>
        <v>-41268683</v>
      </c>
      <c r="I27" s="54">
        <f>H27-G27</f>
        <v>0</v>
      </c>
      <c r="K27" s="21"/>
      <c r="L27" s="54">
        <f t="shared" si="0"/>
        <v>41268683</v>
      </c>
    </row>
    <row r="28" spans="2:12" ht="33" customHeight="1">
      <c r="B28" s="55">
        <v>3.3</v>
      </c>
      <c r="C28" s="58"/>
      <c r="D28" s="83" t="s">
        <v>16</v>
      </c>
      <c r="E28" s="83"/>
      <c r="F28" s="4"/>
      <c r="G28" s="4"/>
      <c r="K28" s="4"/>
      <c r="L28" s="54">
        <f t="shared" si="0"/>
        <v>0</v>
      </c>
    </row>
    <row r="29" spans="2:12" ht="36" customHeight="1">
      <c r="B29" s="59">
        <v>4</v>
      </c>
      <c r="C29" s="77" t="s">
        <v>37</v>
      </c>
      <c r="D29" s="78"/>
      <c r="E29" s="78"/>
      <c r="F29" s="5">
        <v>6.7</v>
      </c>
      <c r="G29" s="5">
        <v>13</v>
      </c>
      <c r="H29" s="60">
        <f>G24-G20</f>
        <v>13</v>
      </c>
      <c r="K29" s="5">
        <v>13.03</v>
      </c>
      <c r="L29" s="54">
        <f t="shared" si="0"/>
        <v>2.9999999999999361E-2</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70307565363</v>
      </c>
      <c r="G31" s="61">
        <v>70307565363</v>
      </c>
      <c r="K31" s="61">
        <v>70307565363</v>
      </c>
      <c r="L31" s="54">
        <f t="shared" si="0"/>
        <v>0</v>
      </c>
    </row>
    <row r="32" spans="2:12" ht="15.75">
      <c r="B32" s="55">
        <v>5.2</v>
      </c>
      <c r="C32" s="58"/>
      <c r="D32" s="79" t="s">
        <v>18</v>
      </c>
      <c r="E32" s="79"/>
      <c r="F32" s="61">
        <v>64507496917</v>
      </c>
      <c r="G32" s="61">
        <v>64385305315</v>
      </c>
      <c r="K32" s="61">
        <v>64364824234</v>
      </c>
      <c r="L32" s="54">
        <f t="shared" si="0"/>
        <v>-20481081</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485855158</v>
      </c>
      <c r="G35" s="64">
        <v>485638773</v>
      </c>
      <c r="H35" s="26">
        <f>ROUND(G34*G24,0)</f>
        <v>485638773</v>
      </c>
      <c r="I35" s="54">
        <f>H35-G35</f>
        <v>0</v>
      </c>
      <c r="K35" s="64">
        <v>482153998</v>
      </c>
      <c r="L35" s="54">
        <f t="shared" si="0"/>
        <v>-3484775</v>
      </c>
    </row>
    <row r="36" spans="2:12" ht="15.75">
      <c r="B36" s="55">
        <v>6.3</v>
      </c>
      <c r="C36" s="58"/>
      <c r="D36" s="63" t="s">
        <v>48</v>
      </c>
      <c r="E36" s="63"/>
      <c r="F36" s="65">
        <f>F35/F22</f>
        <v>6.9152924872386296E-3</v>
      </c>
      <c r="G36" s="65">
        <v>6.9101976949127973E-3</v>
      </c>
      <c r="K36" s="65">
        <v>6.8855513415053424E-3</v>
      </c>
      <c r="L36" s="54">
        <f t="shared" si="0"/>
        <v>-2.4646353407454906E-5</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Sb1ff4AMZv+BkilkOl1GUS80jAk=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G0tPLu864t9/Vg82rOMCoILSmRI=</DigestValue>
    </Reference>
  </SignedInfo>
  <SignatureValue>hPnhK0PsFhQKZGv4+BMsWR/09AsCI4bqfo2gceEFVNTOMg1q/+PAvQUBfBFi006iEglue0U3R25v
VM1OLz7XVpfiAyBQNQHqRRYu9ZvY6qT4itiynS6Ws497LXybEPCx9ZgkUXnywO1HL4w+uz7Cp46r
J3ZbQ+sqVlgsiUSXktSSkh7ueNrlzqIIb8+thZVNbt7hG1NVr6IBo4Ud4tXdfiyHsyVKvRybwaCm
NmEaL0x21U60eUqBRS2JyzEhZo7Y29KIksmwpUQQPIwfn3/3rCQR8qOv6eyR4m1n1iF2GJy/aVIZ
eg7XT38G8CSqhAXKEbD87+PhxesJcgPamWHv/Q==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FyagoqAOLXI60AEwWG5JSW3brTc=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+xXRK+MDWycoMerOehc/u3q1GtM=</DigestValue>
      </Reference>
      <Reference URI="/xl/printerSettings/printerSettings1.bin?ContentType=application/vnd.openxmlformats-officedocument.spreadsheetml.printerSettings">
        <DigestMethod Algorithm="http://www.w3.org/2000/09/xmldsig#sha1"/>
        <DigestValue>Ua4thr1UnukRDPQpjxdFInSeW5w=</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MP/Qc+n71/vhdXuEKK29S684b3A=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2026-01-15T07:14:25Z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2026-01-15T07:14:25Z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2qq8lg+avrRLqzQ/7wWyVSRc97zWgZYqKgw9Cp2fEgk=</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pVOiu4jmGHOUHaZWJ6tYDVvDaGeS0Z7lKuff4VHnTgA=</DigestValue>
    </Reference>
  </SignedInfo>
  <SignatureValue>NRpL1wRXmFjMDnIk0Ewt1JZDfOjuKwRQ8GbzsUTNislyWVa6P+AfcCN6BwAHguDlq79JEueIesQP
kOsr25Jt2iois7V5Mk93hKBaa4nGOa1JrrY9nYs5TVYlwswa3gRgcK3G1W69f2DfZ2Zje9KDDMhZ
ROQDGTmIdvN9FAnT48UtAV8E2UPGX95ZFdmsBhHba83Pycb3sDqvdUI5enhI6OCyVkiHFolOCvSf
osWvs6/fXU58DlG9WFZykptP3VaBGl8/Nqf8TJNqlRgUKcqli3E3WxHj+PnjnX4snmgCUQPe5Du/
Eh4HBhn/cMUeVmTt/ZP88P24mCwiJSxKF5Dl2Q==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wYZOHSIc57/qSu7TxygJKCj37HDm3WmEn3+CKswdGTc=</DigestValue>
      </Reference>
      <Reference URI="/xl/printerSettings/printerSettings1.bin?ContentType=application/vnd.openxmlformats-officedocument.spreadsheetml.printerSettings">
        <DigestMethod Algorithm="http://www.w3.org/2001/04/xmlenc#sha256"/>
        <DigestValue>W2/lak6c6RTUTmAx7SjcBIhLdXOROxdw/Q8iV4noXbc=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s7yGzI1U6rKCa34+p4tJVjgvFXloe0AslkyRIE+p20A=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/4eA+WfsT/IEepcC6IjJFPdJwEvk5YTqA3NdMiPXJkQ=</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2026-01-15T09:14:38Z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2026-01-15T09:14:38Z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2026-01-08T07:18:07Z</cp:lastPrinted>
  <dcterms:created xsi:type="dcterms:W3CDTF">2021-03-31T12:23:45Z</dcterms:created>
  <dcterms:modified xsi:type="dcterms:W3CDTF">2026-01-15T07:10:43Z</dcterms:modified>
</cp:coreProperties>
</file>