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E11" i="2" l="1"/>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<sst xmlns="http://schemas.openxmlformats.org/spreadsheetml/2006/main" count="58" uniqueCount="52">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</sst>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_₫_-;\-* #,##0.00\ _₫_-;_-* &quot;-&quot;??\ _₫_-;_-@_-"/>
    <numFmt numFmtId="165" formatCode="_-* #,##0.00_-;\-* #,##0.00_-;_-* &quot;-&quot;??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5" fontId="1" fillId="0" borderId="0" applyFont="0" applyFill="0" applyBorder="0" applyAlignment="0" applyProtection="0"/>
    <xf numFmtId="165"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4"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10" zoomScale="70" zoomScaleNormal="100" zoomScaleSheetLayoutView="70" workbookViewId="0">
      <selection activeCell="F21" sqref="F21"/>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4" width="9.140625" style="26" hidden="1"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F15+1+4</f>
        <v>46027</v>
      </c>
      <c r="F11" s="36"/>
      <c r="G11" s="36"/>
    </row>
    <row r="12" spans="2:7" ht="18.75" customHeight="1">
      <c r="B12" s="37"/>
      <c r="C12" s="31"/>
      <c r="D12" s="38" t="s">
        <v>5</v>
      </c>
      <c r="E12" s="39">
        <f>+E11</f>
        <v>46027</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46022</v>
      </c>
      <c r="G15" s="48">
        <v>46020</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70278067852</v>
      </c>
      <c r="G18" s="4">
        <v>70278763324</v>
      </c>
      <c r="K18" s="4">
        <v>69962331870</v>
      </c>
      <c r="L18" s="54">
        <f>K18-G18</f>
        <v>-316431454</v>
      </c>
    </row>
    <row r="19" spans="2:12" ht="15.75">
      <c r="B19" s="52">
        <v>1.2</v>
      </c>
      <c r="C19" s="53"/>
      <c r="D19" s="79" t="s">
        <v>12</v>
      </c>
      <c r="E19" s="79"/>
      <c r="F19" s="4"/>
      <c r="G19" s="4"/>
      <c r="K19" s="4"/>
      <c r="L19" s="54">
        <f t="shared" ref="L19:L36" si="0">K19-G19</f>
        <v>0</v>
      </c>
    </row>
    <row r="20" spans="2:12" ht="15.75">
      <c r="B20" s="52">
        <v>1.3</v>
      </c>
      <c r="C20" s="53"/>
      <c r="D20" s="79" t="s">
        <v>13</v>
      </c>
      <c r="E20" s="79"/>
      <c r="F20" s="5">
        <v>14985.64</v>
      </c>
      <c r="G20" s="5">
        <v>14981.98</v>
      </c>
      <c r="K20" s="5">
        <v>14914.88</v>
      </c>
      <c r="L20" s="54">
        <f t="shared" si="0"/>
        <v>-67.100000000000364</v>
      </c>
    </row>
    <row r="21" spans="2:12" ht="37.5" customHeight="1">
      <c r="B21" s="49">
        <v>2</v>
      </c>
      <c r="C21" s="77" t="s">
        <v>35</v>
      </c>
      <c r="D21" s="78"/>
      <c r="E21" s="78"/>
      <c r="F21" s="4"/>
      <c r="G21" s="4"/>
      <c r="K21" s="4"/>
      <c r="L21" s="54">
        <f t="shared" si="0"/>
        <v>0</v>
      </c>
    </row>
    <row r="22" spans="2:12" ht="15.75">
      <c r="B22" s="52">
        <v>2.1</v>
      </c>
      <c r="C22" s="53"/>
      <c r="D22" s="79" t="s">
        <v>11</v>
      </c>
      <c r="E22" s="79"/>
      <c r="F22" s="4">
        <v>70246484992</v>
      </c>
      <c r="G22" s="4">
        <v>70278067852</v>
      </c>
      <c r="K22" s="4">
        <v>70024021910</v>
      </c>
      <c r="L22" s="54">
        <f t="shared" si="0"/>
        <v>-254045942</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14988.59</v>
      </c>
      <c r="G24" s="5">
        <v>14985.64</v>
      </c>
      <c r="K24" s="5">
        <v>14929.06</v>
      </c>
      <c r="L24" s="54">
        <f t="shared" si="0"/>
        <v>-56.579999999999927</v>
      </c>
    </row>
    <row r="25" spans="2:12" ht="32.25" customHeight="1">
      <c r="B25" s="49">
        <v>3</v>
      </c>
      <c r="C25" s="77" t="s">
        <v>36</v>
      </c>
      <c r="D25" s="78"/>
      <c r="E25" s="78"/>
      <c r="F25" s="21">
        <v>-31582860</v>
      </c>
      <c r="G25" s="21">
        <v>-695472</v>
      </c>
      <c r="H25" s="54">
        <f>G22-G18</f>
        <v>-695472</v>
      </c>
      <c r="I25" s="54">
        <f>H25-G25</f>
        <v>0</v>
      </c>
      <c r="K25" s="21">
        <v>61690040</v>
      </c>
      <c r="L25" s="54">
        <f t="shared" si="0"/>
        <v>62385512</v>
      </c>
    </row>
    <row r="26" spans="2:12" ht="33" customHeight="1">
      <c r="B26" s="55">
        <v>3.1</v>
      </c>
      <c r="C26" s="56"/>
      <c r="D26" s="83" t="s">
        <v>14</v>
      </c>
      <c r="E26" s="83"/>
      <c r="F26" s="21">
        <v>13854801</v>
      </c>
      <c r="G26" s="21">
        <v>17151456</v>
      </c>
      <c r="I26" s="54"/>
      <c r="K26" s="21">
        <v>66494645</v>
      </c>
      <c r="L26" s="54">
        <f t="shared" si="0"/>
        <v>49343189</v>
      </c>
    </row>
    <row r="27" spans="2:12" ht="33" customHeight="1">
      <c r="B27" s="55">
        <v>3.2</v>
      </c>
      <c r="C27" s="57"/>
      <c r="D27" s="83" t="s">
        <v>15</v>
      </c>
      <c r="E27" s="83"/>
      <c r="F27" s="21">
        <v>-45437661</v>
      </c>
      <c r="G27" s="21">
        <v>-17846928</v>
      </c>
      <c r="H27" s="54">
        <f>G25-G26</f>
        <v>-17846928</v>
      </c>
      <c r="I27" s="54">
        <f>H27-G27</f>
        <v>0</v>
      </c>
      <c r="K27" s="21">
        <v>-4804605</v>
      </c>
      <c r="L27" s="54">
        <f t="shared" si="0"/>
        <v>13042323</v>
      </c>
    </row>
    <row r="28" spans="2:12" ht="33" customHeight="1">
      <c r="B28" s="55">
        <v>3.3</v>
      </c>
      <c r="C28" s="58"/>
      <c r="D28" s="83" t="s">
        <v>16</v>
      </c>
      <c r="E28" s="83"/>
      <c r="F28" s="4"/>
      <c r="G28" s="4"/>
      <c r="K28" s="4"/>
      <c r="L28" s="54">
        <f t="shared" si="0"/>
        <v>0</v>
      </c>
    </row>
    <row r="29" spans="2:12" ht="36" customHeight="1">
      <c r="B29" s="59">
        <v>4</v>
      </c>
      <c r="C29" s="77" t="s">
        <v>37</v>
      </c>
      <c r="D29" s="78"/>
      <c r="E29" s="78"/>
      <c r="F29" s="5">
        <v>2.95</v>
      </c>
      <c r="G29" s="5">
        <v>3.66</v>
      </c>
      <c r="H29" s="60">
        <f>G24-G20</f>
        <v>3.6599999999998545</v>
      </c>
      <c r="K29" s="5">
        <v>14.18</v>
      </c>
      <c r="L29" s="54">
        <f t="shared" si="0"/>
        <v>10.52</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70304348914</v>
      </c>
      <c r="G31" s="61">
        <v>70304348914</v>
      </c>
      <c r="K31" s="61">
        <v>70024021910</v>
      </c>
      <c r="L31" s="54">
        <f t="shared" si="0"/>
        <v>-280327004</v>
      </c>
    </row>
    <row r="32" spans="2:12" ht="15.75">
      <c r="B32" s="55">
        <v>5.2</v>
      </c>
      <c r="C32" s="58"/>
      <c r="D32" s="79" t="s">
        <v>18</v>
      </c>
      <c r="E32" s="79"/>
      <c r="F32" s="61">
        <v>64364824234</v>
      </c>
      <c r="G32" s="61">
        <v>64256865093</v>
      </c>
      <c r="K32" s="61">
        <v>63823025351</v>
      </c>
      <c r="L32" s="54">
        <f t="shared" si="0"/>
        <v>-433839742</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484076599</v>
      </c>
      <c r="G35" s="64">
        <v>483981325</v>
      </c>
      <c r="H35" s="26">
        <f>ROUND(G34*G24,0)</f>
        <v>483981325</v>
      </c>
      <c r="I35" s="54">
        <f>H35-G35</f>
        <v>0</v>
      </c>
      <c r="K35" s="64">
        <v>482153998</v>
      </c>
      <c r="L35" s="54">
        <f t="shared" si="0"/>
        <v>-1827327</v>
      </c>
    </row>
    <row r="36" spans="2:12" ht="15.75">
      <c r="B36" s="55">
        <v>6.3</v>
      </c>
      <c r="C36" s="58"/>
      <c r="D36" s="63" t="s">
        <v>48</v>
      </c>
      <c r="E36" s="63"/>
      <c r="F36" s="65">
        <f>F35/F22</f>
        <v>6.8911148942915638E-3</v>
      </c>
      <c r="G36" s="65">
        <v>6.8866623655508864E-3</v>
      </c>
      <c r="K36" s="65">
        <v>6.8855513415053424E-3</v>
      </c>
      <c r="L36" s="54">
        <f t="shared" si="0"/>
        <v>-1.1110240455440221E-6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cYaBq2eucBSu2qbZa8DLKbYeB+4=</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eqAOEdghail6zK1mwPQ9Uve51Yc=</DigestValue>
    </Reference>
  </SignedInfo>
  <SignatureValue>M+UHtlv6toFtAI6wNwGFAh0hR10aYcWKJ5QB9YdSNR6LYdPouytbu+CuBksDlJb8t57a4HS8+SUo
qxmUxBX77/f+kd0HrFn3QgcPVUKrLIJGDdgKz7g4BBxhpS0RN+5Iy95HqR8pmOA/gdqSw8muX2aN
zuqcQnYoIO9/gVe8wRkWj5FBc/jHtY/+k9DDI01vcJj9YCnRfISL3KzRCvQ9X/oS9aBzjVlCIwsi
H5lrtEGjOViSPnP+tb0dQCbEsGDej4EnR5NsabLTHlbB8kCFFG52pO2gCjKH1nNXl2rL9ysSrb8j
XqVuOCja0LOiVhCojmS5o27vHcTIQJtVOKv8fw==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Z7xMXMC2XbdwxHKBmIVZRDiTUPY=</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2NqtwI3CjtRtMfrKmg+GNsYSLTg=</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NQwlu+YbeQN4lwbnFUX1N6/eL0Y=</DigestValue>
      </Reference>
      <Reference URI="/xl/workbook.xml?ContentType=application/vnd.openxmlformats-officedocument.spreadsheetml.sheet.main+xml">
        <DigestMethod Algorithm="http://www.w3.org/2000/09/xmldsig#sha1"/>
        <DigestValue>FHrSqoidm8JNFpLX7dVf6K37iuQ=</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2026-01-06T04:18:08Z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2026-01-06T04:18:08Z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cqt7i9UFnE+SBoq/Y9WXPBtWMXgRM4AVaVz3XOEWxsw=</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x/Qm1BPsBepAFJHGJwnsZWIdtSU6gIC0tKXy1mJgpuc=</DigestValue>
    </Reference>
  </SignedInfo>
  <SignatureValue>vgQVmD6D7OtgA7V/V2VPloiUgYKRsFM/z5Nk+jt88mP4ClMrXEqpWnHy8M2/Lh2lwNzhcpM+g1xj
cAcsDabqL4mg1Ma3Ia3GE/XQrLiQG0NQp7Bq44c7GkWXnZNK6arQAAeiwvebfMLOqyLC2AQzazGd
TMkeJlzcAKqQufUi+0XNKUekETSeHTBulygbNsZx55b5djvoRBXYNPyiquxjSlKOUxeOUuLPM1Qo
GO5XCwHPXOkxR5MbJXsTNV2U943kKPCAV7ItNyrQ2P06KZptcgxzPh/d30QUDyib9YN3ptBRcBCq
ifawZNHQsPY1OgVVkwZmeLt1vx67zLy/Zalccw==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Vx6An28TXFW9XmZu92qdk+B3TLiJfxnvbrHY3iIl0lQ=</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gz9epdj3e2Pjq+OoxlcATs5+8xbaZCot9qYZpLjcuLU=</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t/P1DjIRRf2eA1U9/+1rB77SwUU0Effwrg+crmQ/q10=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7FZTJLHlRuK26cv1dAPJwbgA9HwatpLWXynMAVqlOx4=</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2026-01-06T05:18:16Z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2026-01-06T05:18:16Z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2026-01-06T04:05:59Z</cp:lastPrinted>
  <dcterms:created xsi:type="dcterms:W3CDTF">2021-03-31T12:23:45Z</dcterms:created>
  <dcterms:modified xsi:type="dcterms:W3CDTF">2026-01-06T04:06:25Z</dcterms:modified>
</cp:coreProperties>
</file>