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7565" windowHeight="9225"/>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<sst xmlns="http://schemas.openxmlformats.org/spreadsheetml/2006/main" count="58" uniqueCount="52">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</sst>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 _₫_-;\-* #,##0.00\ _₫_-;_-* &quot;-&quot;??\ _₫_-;_-@_-"/>
    <numFmt numFmtId="165" formatCode="_-* #,##0.00_-;\-* #,##0.00_-;_-* &quot;-&quot;??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5" fontId="1" fillId="0" borderId="0" applyFont="0" applyFill="0" applyBorder="0" applyAlignment="0" applyProtection="0"/>
    <xf numFmtId="165"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4"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5"/>
  <sheetViews>
    <sheetView tabSelected="1" view="pageBreakPreview" topLeftCell="A10" zoomScale="70" zoomScaleNormal="100" zoomScaleSheetLayoutView="70" workbookViewId="0">
      <selection activeCell="F18" sqref="F18:G36"/>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4" width="9.140625" style="26" hidden="1"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46021</v>
      </c>
      <c r="F11" s="36"/>
      <c r="G11" s="36"/>
    </row>
    <row r="12" spans="2:7" ht="18.75" customHeight="1">
      <c r="B12" s="37"/>
      <c r="C12" s="31"/>
      <c r="D12" s="38" t="s">
        <v>5</v>
      </c>
      <c r="E12" s="39">
        <f>+E11</f>
        <v>46021</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46020</v>
      </c>
      <c r="G15" s="48">
        <v>46015</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70278763324</v>
      </c>
      <c r="G18" s="4">
        <v>70304348914</v>
      </c>
      <c r="K18" s="4">
        <v>69962331870</v>
      </c>
      <c r="L18" s="54">
        <f>K18-G18</f>
        <v>-342017044</v>
      </c>
    </row>
    <row r="19" spans="2:12" ht="15.75">
      <c r="B19" s="52">
        <v>1.2</v>
      </c>
      <c r="C19" s="53"/>
      <c r="D19" s="82" t="s">
        <v>12</v>
      </c>
      <c r="E19" s="82"/>
      <c r="F19" s="4"/>
      <c r="G19" s="4"/>
      <c r="K19" s="4"/>
      <c r="L19" s="54">
        <f t="shared" ref="L19:L36" si="0">K19-G19</f>
        <v>0</v>
      </c>
    </row>
    <row r="20" spans="2:12" ht="15.75">
      <c r="B20" s="52">
        <v>1.3</v>
      </c>
      <c r="C20" s="53"/>
      <c r="D20" s="82" t="s">
        <v>13</v>
      </c>
      <c r="E20" s="82"/>
      <c r="F20" s="5">
        <v>14981.98</v>
      </c>
      <c r="G20" s="5">
        <v>14984.82</v>
      </c>
      <c r="K20" s="5">
        <v>14914.88</v>
      </c>
      <c r="L20" s="54">
        <f t="shared" si="0"/>
        <v>-69.940000000000509</v>
      </c>
    </row>
    <row r="21" spans="2:12" ht="37.5" customHeight="1">
      <c r="B21" s="49">
        <v>2</v>
      </c>
      <c r="C21" s="80" t="s">
        <v>35</v>
      </c>
      <c r="D21" s="81"/>
      <c r="E21" s="81"/>
      <c r="F21" s="4"/>
      <c r="G21" s="4"/>
      <c r="K21" s="4"/>
      <c r="L21" s="54">
        <f t="shared" si="0"/>
        <v>0</v>
      </c>
    </row>
    <row r="22" spans="2:12" ht="15.75">
      <c r="B22" s="52">
        <v>2.1</v>
      </c>
      <c r="C22" s="53"/>
      <c r="D22" s="82" t="s">
        <v>11</v>
      </c>
      <c r="E22" s="82"/>
      <c r="F22" s="4">
        <v>70278067852</v>
      </c>
      <c r="G22" s="4">
        <v>70278763324</v>
      </c>
      <c r="K22" s="4">
        <v>70024021910</v>
      </c>
      <c r="L22" s="54">
        <f t="shared" si="0"/>
        <v>-254741414</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14985.64</v>
      </c>
      <c r="G24" s="5">
        <v>14981.98</v>
      </c>
      <c r="K24" s="5">
        <v>14929.06</v>
      </c>
      <c r="L24" s="54">
        <f t="shared" si="0"/>
        <v>-52.920000000000073</v>
      </c>
    </row>
    <row r="25" spans="2:12" ht="32.25" customHeight="1">
      <c r="B25" s="49">
        <v>3</v>
      </c>
      <c r="C25" s="80" t="s">
        <v>36</v>
      </c>
      <c r="D25" s="81"/>
      <c r="E25" s="81"/>
      <c r="F25" s="21">
        <v>-695472</v>
      </c>
      <c r="G25" s="21">
        <v>-25585590</v>
      </c>
      <c r="H25" s="54">
        <f>G22-G18</f>
        <v>-25585590</v>
      </c>
      <c r="I25" s="54">
        <f>H25-G25</f>
        <v>0</v>
      </c>
      <c r="K25" s="21">
        <v>61690040</v>
      </c>
      <c r="L25" s="54">
        <f t="shared" si="0"/>
        <v>87275630</v>
      </c>
    </row>
    <row r="26" spans="2:12" ht="33" customHeight="1">
      <c r="B26" s="55">
        <v>3.1</v>
      </c>
      <c r="C26" s="56"/>
      <c r="D26" s="76" t="s">
        <v>14</v>
      </c>
      <c r="E26" s="76"/>
      <c r="F26" s="21">
        <v>17151456</v>
      </c>
      <c r="G26" s="21">
        <v>-13342317</v>
      </c>
      <c r="I26" s="54"/>
      <c r="K26" s="21">
        <v>66494645</v>
      </c>
      <c r="L26" s="54">
        <f t="shared" si="0"/>
        <v>79836962</v>
      </c>
    </row>
    <row r="27" spans="2:12" ht="33" customHeight="1">
      <c r="B27" s="55">
        <v>3.2</v>
      </c>
      <c r="C27" s="57"/>
      <c r="D27" s="76" t="s">
        <v>15</v>
      </c>
      <c r="E27" s="76"/>
      <c r="F27" s="21">
        <v>-17846928</v>
      </c>
      <c r="G27" s="21">
        <v>-12243273</v>
      </c>
      <c r="H27" s="54">
        <f>G25-G26</f>
        <v>-12243273</v>
      </c>
      <c r="I27" s="54">
        <f>H27-G27</f>
        <v>0</v>
      </c>
      <c r="K27" s="21">
        <v>-4804605</v>
      </c>
      <c r="L27" s="54">
        <f t="shared" si="0"/>
        <v>7438668</v>
      </c>
    </row>
    <row r="28" spans="2:12" ht="33" customHeight="1">
      <c r="B28" s="55">
        <v>3.3</v>
      </c>
      <c r="C28" s="58"/>
      <c r="D28" s="76" t="s">
        <v>16</v>
      </c>
      <c r="E28" s="76"/>
      <c r="F28" s="4"/>
      <c r="G28" s="4"/>
      <c r="K28" s="4"/>
      <c r="L28" s="54">
        <f t="shared" si="0"/>
        <v>0</v>
      </c>
    </row>
    <row r="29" spans="2:12" ht="36" customHeight="1">
      <c r="B29" s="59">
        <v>4</v>
      </c>
      <c r="C29" s="80" t="s">
        <v>37</v>
      </c>
      <c r="D29" s="81"/>
      <c r="E29" s="81"/>
      <c r="F29" s="5">
        <v>3.66</v>
      </c>
      <c r="G29" s="5">
        <v>-2.84</v>
      </c>
      <c r="H29" s="60">
        <f>G24-G20</f>
        <v>-2.8400000000001455</v>
      </c>
      <c r="K29" s="5">
        <v>14.18</v>
      </c>
      <c r="L29" s="54">
        <f t="shared" si="0"/>
        <v>17.02</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70304348914</v>
      </c>
      <c r="G31" s="61">
        <v>70304348914</v>
      </c>
      <c r="K31" s="61">
        <v>70024021910</v>
      </c>
      <c r="L31" s="54">
        <f t="shared" si="0"/>
        <v>-280327004</v>
      </c>
    </row>
    <row r="32" spans="2:12" ht="15.75">
      <c r="B32" s="55">
        <v>5.2</v>
      </c>
      <c r="C32" s="58"/>
      <c r="D32" s="82" t="s">
        <v>18</v>
      </c>
      <c r="E32" s="82"/>
      <c r="F32" s="61">
        <v>64256865093</v>
      </c>
      <c r="G32" s="61">
        <v>64189954918</v>
      </c>
      <c r="K32" s="61">
        <v>63823025351</v>
      </c>
      <c r="L32" s="54">
        <f t="shared" si="0"/>
        <v>-366929567</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483981325</v>
      </c>
      <c r="G35" s="64">
        <v>483863120</v>
      </c>
      <c r="H35" s="26">
        <f>ROUND(G34*G24,0)</f>
        <v>483863120</v>
      </c>
      <c r="I35" s="54">
        <f>H35-G35</f>
        <v>0</v>
      </c>
      <c r="K35" s="64">
        <v>482153998</v>
      </c>
      <c r="L35" s="54">
        <f t="shared" si="0"/>
        <v>-1709122</v>
      </c>
    </row>
    <row r="36" spans="2:12" ht="15.75">
      <c r="B36" s="55">
        <v>6.3</v>
      </c>
      <c r="C36" s="58"/>
      <c r="D36" s="63" t="s">
        <v>48</v>
      </c>
      <c r="E36" s="63"/>
      <c r="F36" s="65">
        <f>F35/F22</f>
        <v>6.8866623655508864E-3</v>
      </c>
      <c r="G36" s="65">
        <v>6.8849122709984016E-3</v>
      </c>
      <c r="K36" s="65">
        <v>6.8855513415053424E-3</v>
      </c>
      <c r="L36" s="54">
        <f t="shared" si="0"/>
        <v>6.3907050694075873E-7</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5sOl0rI63WLJuHU2sGjrfnSZsUI=</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yL0So07pPU2yIzZQMiaTVN9CWcI=</DigestValue>
    </Reference>
  </SignedInfo>
  <SignatureValue>oetcDHnbznzdKFSd6JL22TkBLwlpQkve+KkcvBozYmRQkNBenh0ybrLqIpTgYJxefck3mBwdG+ju
VYKfjutxWlPGY/4GOgDZYa1z8jNFycX4zUW3vRCf9nV4ZABBhh2w0JHdYAQ1a72HuiCl0/0uhzIV
fHfylOdj0C3q6NgBGwutCZjDCeXBZgmGmk0ep9NVi74Q5Rq23ByN7FdxLFLtgy3GI0CJgQ1MxFm2
yi8uT2FDTOSYL/5dROMwxiXYG2NF4VfwzA9ONFdjJHvzlemnfoYaF+E0L42SyiNCLIUNyX6AvkCE
a7qsflbxOKz+1iUI98S/hM5UWz1S/pPoejsqiw==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I3HVxzaSPbU7jhNdY5OFKM7bnc0=</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ZUfo5k7IoOUPKqr9vqtb+d3MsYY=</DigestValue>
      </Reference>
      <Reference URI="/xl/workbook.xml?ContentType=application/vnd.openxmlformats-officedocument.spreadsheetml.sheet.main+xml">
        <DigestMethod Algorithm="http://www.w3.org/2000/09/xmldsig#sha1"/>
        <DigestValue>FHrSqoidm8JNFpLX7dVf6K37iuQ=</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2025-12-30T07:31:06Z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2025-12-30T07:31:06Z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IFI8X4MqP8S6PYHkr98K3Kq40sX+E+9EwJ4Tf0xCD0M=</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BTWHa820VEIuE1tSkauXEiep7XXiZMKOxaDf9HHB9fo=</DigestValue>
    </Reference>
  </SignedInfo>
  <SignatureValue>MxYDJFNIcCVB1zZxyM81/iMAdypgSMU+KqXU5Vs33ZyrjHwe6Ou7QsFx/ICv3CelqQILtwQvR1MY
a2v1J2HMHhML69x0DO5cM3DsJ5e8QUldbOntFQBp2Yd/B7CeKegqeQ72SRSrY33qu2L00X+W0xBH
CAx5XChnndpnVzrozsv8oL+Wk152cAk7qyNN3yV88VXiiIBXHnksyiXXvr/MOF9UY6TAzFQXOsRP
bnGs0b+lKtFWBFFeeDsr3sTs1D98vAH5Utwv+KLH/XQ+56IC7ThrNxs8IEHy/suMN72oQIACc1TN
Z1rs8P9TfyT/RQFWg76xNmqWVc7DadBiJdtvFQ==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G/qzWzIpJkzLPkLPiGNH1x25n8gOLen7jyCqAN0lQFg=</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t/P1DjIRRf2eA1U9/+1rB77SwUU0Effwrg+crmQ/q10=</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xm8j8vt+YSQwQIqgLuCbN/cACCMOS5iDLlse8yxXHfk=</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2025-12-30T08:59:46Z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2025-12-30T08:59:46Z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2025-12-18T06:47:55Z</cp:lastPrinted>
  <dcterms:created xsi:type="dcterms:W3CDTF">2021-03-31T12:23:45Z</dcterms:created>
  <dcterms:modified xsi:type="dcterms:W3CDTF">2025-12-30T07:27:30Z</dcterms:modified>
</cp:coreProperties>
</file>