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62913" calcOnSave="0"/>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<sst xmlns="http://schemas.openxmlformats.org/spreadsheetml/2006/main" count="58" uniqueCount="52">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</sst>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 _₫_-;\-* #,##0.00\ _₫_-;_-* &quot;-&quot;??\ _₫_-;_-@_-"/>
    <numFmt numFmtId="165" formatCode="_-* #,##0.00_-;\-* #,##0.00_-;_-* &quot;-&quot;??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5" fontId="1" fillId="0" borderId="0" applyFont="0" applyFill="0" applyBorder="0" applyAlignment="0" applyProtection="0"/>
    <xf numFmtId="165"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4"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A28" zoomScale="70" zoomScaleNormal="100" zoomScaleSheetLayoutView="70" workbookViewId="0">
      <selection activeCell="B64" sqref="B64"/>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6.7109375" style="26" customWidth="1"/>
    <col min="7" max="7" width="38.42578125" style="26" customWidth="1"/>
    <col min="8" max="8" width="10.7109375" style="26" hidden="1" customWidth="1"/>
    <col min="9" max="9" width="12.5703125" style="26" hidden="1" customWidth="1"/>
    <col min="10" max="14" width="9.140625" style="26" hidden="1"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46014</v>
      </c>
      <c r="F11" s="36"/>
      <c r="G11" s="36"/>
    </row>
    <row r="12" spans="2:7" ht="18.75" customHeight="1">
      <c r="B12" s="37"/>
      <c r="C12" s="31"/>
      <c r="D12" s="38" t="s">
        <v>5</v>
      </c>
      <c r="E12" s="39">
        <f>+E11</f>
        <v>46014</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46013</v>
      </c>
      <c r="G15" s="48">
        <v>46008</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70233144886</v>
      </c>
      <c r="G18" s="4">
        <v>70215247819</v>
      </c>
      <c r="K18" s="4">
        <v>69962331870</v>
      </c>
      <c r="L18" s="54">
        <f>K18-G18</f>
        <v>-252915949</v>
      </c>
    </row>
    <row r="19" spans="2:12" ht="15.75">
      <c r="B19" s="52">
        <v>1.2</v>
      </c>
      <c r="C19" s="53"/>
      <c r="D19" s="79" t="s">
        <v>12</v>
      </c>
      <c r="E19" s="79"/>
      <c r="F19" s="4"/>
      <c r="G19" s="4"/>
      <c r="K19" s="4"/>
      <c r="L19" s="54">
        <f t="shared" ref="L19:L36" si="0">K19-G19</f>
        <v>0</v>
      </c>
    </row>
    <row r="20" spans="2:12" ht="15.75">
      <c r="B20" s="52">
        <v>1.3</v>
      </c>
      <c r="C20" s="53"/>
      <c r="D20" s="79" t="s">
        <v>13</v>
      </c>
      <c r="E20" s="79"/>
      <c r="F20" s="5">
        <v>14971.35</v>
      </c>
      <c r="G20" s="5">
        <v>14969.06</v>
      </c>
      <c r="K20" s="5">
        <v>14914.88</v>
      </c>
      <c r="L20" s="54">
        <f t="shared" si="0"/>
        <v>-54.180000000000291</v>
      </c>
    </row>
    <row r="21" spans="2:12" ht="37.5" customHeight="1">
      <c r="B21" s="49">
        <v>2</v>
      </c>
      <c r="C21" s="77" t="s">
        <v>35</v>
      </c>
      <c r="D21" s="78"/>
      <c r="E21" s="78"/>
      <c r="F21" s="4"/>
      <c r="G21" s="4"/>
      <c r="K21" s="4"/>
      <c r="L21" s="54">
        <f t="shared" si="0"/>
        <v>0</v>
      </c>
    </row>
    <row r="22" spans="2:12" ht="15.75">
      <c r="B22" s="52">
        <v>2.1</v>
      </c>
      <c r="C22" s="53"/>
      <c r="D22" s="79" t="s">
        <v>11</v>
      </c>
      <c r="E22" s="79"/>
      <c r="F22" s="4">
        <v>70304348914</v>
      </c>
      <c r="G22" s="4">
        <v>70233144886</v>
      </c>
      <c r="K22" s="4">
        <v>70024021910</v>
      </c>
      <c r="L22" s="54">
        <f t="shared" si="0"/>
        <v>-209122976</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14984.82</v>
      </c>
      <c r="G24" s="5">
        <v>14971.35</v>
      </c>
      <c r="K24" s="5">
        <v>14929.06</v>
      </c>
      <c r="L24" s="54">
        <f t="shared" si="0"/>
        <v>-42.290000000000873</v>
      </c>
    </row>
    <row r="25" spans="2:12" ht="32.25" customHeight="1">
      <c r="B25" s="49">
        <v>3</v>
      </c>
      <c r="C25" s="77" t="s">
        <v>36</v>
      </c>
      <c r="D25" s="78"/>
      <c r="E25" s="78"/>
      <c r="F25" s="21">
        <v>71204028</v>
      </c>
      <c r="G25" s="21">
        <v>17897067</v>
      </c>
      <c r="H25" s="54">
        <f>G22-G18</f>
        <v>17897067</v>
      </c>
      <c r="I25" s="54">
        <f>H25-G25</f>
        <v>0</v>
      </c>
      <c r="K25" s="21">
        <v>61690040</v>
      </c>
      <c r="L25" s="54">
        <f t="shared" si="0"/>
        <v>43792973</v>
      </c>
    </row>
    <row r="26" spans="2:12" ht="33" customHeight="1">
      <c r="B26" s="55">
        <v>3.1</v>
      </c>
      <c r="C26" s="56"/>
      <c r="D26" s="83" t="s">
        <v>14</v>
      </c>
      <c r="E26" s="83"/>
      <c r="F26" s="21">
        <v>63206467</v>
      </c>
      <c r="G26" s="21">
        <v>10746454</v>
      </c>
      <c r="I26" s="54"/>
      <c r="K26" s="21">
        <v>66494645</v>
      </c>
      <c r="L26" s="54">
        <f t="shared" si="0"/>
        <v>55748191</v>
      </c>
    </row>
    <row r="27" spans="2:12" ht="33" customHeight="1">
      <c r="B27" s="55">
        <v>3.2</v>
      </c>
      <c r="C27" s="57"/>
      <c r="D27" s="83" t="s">
        <v>15</v>
      </c>
      <c r="E27" s="83"/>
      <c r="F27" s="21">
        <v>7997561</v>
      </c>
      <c r="G27" s="21">
        <v>7150613</v>
      </c>
      <c r="H27" s="54">
        <f>G25-G26</f>
        <v>7150613</v>
      </c>
      <c r="I27" s="54">
        <f>H27-G27</f>
        <v>0</v>
      </c>
      <c r="K27" s="21">
        <v>-4804605</v>
      </c>
      <c r="L27" s="54">
        <f t="shared" si="0"/>
        <v>-11955218</v>
      </c>
    </row>
    <row r="28" spans="2:12" ht="33" customHeight="1">
      <c r="B28" s="55">
        <v>3.3</v>
      </c>
      <c r="C28" s="58"/>
      <c r="D28" s="83" t="s">
        <v>16</v>
      </c>
      <c r="E28" s="83"/>
      <c r="F28" s="4"/>
      <c r="G28" s="4"/>
      <c r="K28" s="4"/>
      <c r="L28" s="54">
        <f t="shared" si="0"/>
        <v>0</v>
      </c>
    </row>
    <row r="29" spans="2:12" ht="36" customHeight="1">
      <c r="B29" s="59">
        <v>4</v>
      </c>
      <c r="C29" s="77" t="s">
        <v>37</v>
      </c>
      <c r="D29" s="78"/>
      <c r="E29" s="78"/>
      <c r="F29" s="5">
        <v>13.47</v>
      </c>
      <c r="G29" s="5">
        <v>2.29</v>
      </c>
      <c r="H29" s="60">
        <f>G24-G20</f>
        <v>2.2900000000008731</v>
      </c>
      <c r="K29" s="5">
        <v>14.18</v>
      </c>
      <c r="L29" s="54">
        <f t="shared" si="0"/>
        <v>11.89</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70304348914</v>
      </c>
      <c r="G31" s="61">
        <v>70233144886</v>
      </c>
      <c r="K31" s="61">
        <v>70024021910</v>
      </c>
      <c r="L31" s="54">
        <f t="shared" si="0"/>
        <v>-209122976</v>
      </c>
    </row>
    <row r="32" spans="2:12" ht="15.75">
      <c r="B32" s="55">
        <v>5.2</v>
      </c>
      <c r="C32" s="58"/>
      <c r="D32" s="79" t="s">
        <v>18</v>
      </c>
      <c r="E32" s="79"/>
      <c r="F32" s="61">
        <v>64189954918</v>
      </c>
      <c r="G32" s="61">
        <v>64145154886</v>
      </c>
      <c r="K32" s="61">
        <v>63823025351</v>
      </c>
      <c r="L32" s="54">
        <f t="shared" si="0"/>
        <v>-322129535</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483954842</v>
      </c>
      <c r="G35" s="64">
        <v>483519810</v>
      </c>
      <c r="H35" s="26">
        <f>ROUND(G34*G24,0)</f>
        <v>483519810</v>
      </c>
      <c r="I35" s="54">
        <f>H35-G35</f>
        <v>0</v>
      </c>
      <c r="K35" s="64">
        <v>482153998</v>
      </c>
      <c r="L35" s="54">
        <f t="shared" si="0"/>
        <v>-1365812</v>
      </c>
    </row>
    <row r="36" spans="2:12" ht="15.75">
      <c r="B36" s="55">
        <v>6.3</v>
      </c>
      <c r="C36" s="58"/>
      <c r="D36" s="63" t="s">
        <v>48</v>
      </c>
      <c r="E36" s="63"/>
      <c r="F36" s="65">
        <f>F35/F22</f>
        <v>6.8837113133925635E-3</v>
      </c>
      <c r="G36" s="65">
        <v>6.8844960706918729E-3</v>
      </c>
      <c r="K36" s="65">
        <v>6.8855513415053424E-3</v>
      </c>
      <c r="L36" s="54">
        <f t="shared" si="0"/>
        <v>1.0552708134695457E-6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kQNijwMdmFesvqTcLDp/jimSPLM=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pwA18xoYFyViigHEztE7gpSj3ro=</DigestValue>
    </Reference>
  </SignedInfo>
  <SignatureValue>leQ+SNFBfUQwa4ehxvvh3ZkX1KQZVA4YWTxTUiP8KK8E2z/fBrg6+VnWyPVQ0WROcQZ6uvKhLjFo
qPEaTfl3JofkijI7lIDmFvv8girzxrvOaKoy3/BRSNZ8/mVWiMWmjU0WVnJ3YP3OTAXXemuen62X
4WYAnvgAImXh1vhsW99j9AUSE7404+wOqWx9bX7iY6hmCOr2IhztEGbC16h4TjJ0q5qTNDgkPHMj
2JT7Qzax69dWLGcfP82Qg1WLXTkFyksulAcL8+WOaYq8bVE/3iCnogE6AO6g+cXixYl7+0Rexzw2
vlSar957/jvrbmT6JtHCw1igIgu393SG2tPRDA==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5DVJ0Qvji6/NKH7BRnUOX57XgZ4=</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NQwlu+YbeQN4lwbnFUX1N6/eL0Y=</DigestValue>
      </Reference>
      <Reference URI="/xl/workbook.xml?ContentType=application/vnd.openxmlformats-officedocument.spreadsheetml.sheet.main+xml">
        <DigestMethod Algorithm="http://www.w3.org/2000/09/xmldsig#sha1"/>
        <DigestValue>71GsoQpODCI1jOFz8Zl3DHrBOXQ=</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2025-12-23T04:15:34Z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2025-12-23T04:15:34Z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9D3F1TuV9lSXucwu7q9oPpxGSoWGM5QFYcBB0Zpkiyk=</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7MhYkiiPE+VFnPVzZWxzxDFZ1JKSZUEP88QqyOOCLlw=</DigestValue>
    </Reference>
  </SignedInfo>
  <SignatureValue>rYyXJGzI5dzH546MA6LtiVEgVXf/77ZU2j4iNCPH3fOsXg6Hx8EWgikPgc2sNaqlbdZdeIKZXXyw
8xM6mOV5JHBoBCJRFMFS1Dmk167z15VTm6RAcTCNXlH/W/VH5vjjvkd0Ln2ueKurEBxtqNZMqaV7
77v9UfGRavWAzdGFmBfeVicsgeuljRvn62qpwscidmAbAhVf7LONBmLryEtqH9ozBcJ1XMW3Km3n
XXFQAsY76p0SJAVU9ebtOr2qJtqxnxp2vbBTb7qwY9yb7XwXMSaonKYLRY4YMyXWSCVHoga0DrYd
uy1uoAyhMl8EIxBmOM/532qcnc9O84vCOOdHXg==</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gz9epdj3e2Pjq+OoxlcATs5+8xbaZCot9qYZpLjcuLU=</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gpNC74NWynVTJWvPOvZDybtikIxyW0XfavkMRbAFyDQ=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oXEyTHxBrexx/DGDUMmhMZ+YMZTbHv9kGL+QkuM063E=</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2025-12-23T06:29:08Z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2025-12-23T06:29:08Z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2025-12-18T06:47:55Z</cp:lastPrinted>
  <dcterms:created xsi:type="dcterms:W3CDTF">2021-03-31T12:23:45Z</dcterms:created>
  <dcterms:modified xsi:type="dcterms:W3CDTF">2025-12-23T03:51:39Z</dcterms:modified>
</cp:coreProperties>
</file>