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6160"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<sst xmlns="http://schemas.openxmlformats.org/spreadsheetml/2006/main" count="58" uniqueCount="52">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</sst>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164" fontId="16" fillId="2" borderId="9" xfId="7" applyNumberFormat="1" applyFont="1" applyFill="1" applyBorder="1" applyAlignment="1">
      <alignment horizontal="right" vertical="center" wrapText="1"/>
    </xf>
    <xf numFmtId="164"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164"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7" zoomScale="70" zoomScaleNormal="100" zoomScaleSheetLayoutView="70" workbookViewId="0">
      <selection activeCell="F18" sqref="F18:G36"/>
    </sheetView>
  </sheetViews>
  <sheetFormatPr defaultColWidth="9.125" defaultRowHeight="15"/>
  <cols>
    <col min="1" max="1" width="5" style="1" customWidth="1"/>
    <col min="2" max="2" width="9.125" style="1" customWidth="1"/>
    <col min="3" max="3" width="3.375" style="1" customWidth="1"/>
    <col min="4" max="4" width="48.75" style="1" customWidth="1"/>
    <col min="5" max="5" width="34.125" style="1" customWidth="1"/>
    <col min="6" max="6" width="36.75" style="1" customWidth="1"/>
    <col min="7" max="7" width="38.375" style="1" customWidth="1"/>
    <col min="8" max="8" width="10.75" style="1" hidden="1" customWidth="1"/>
    <col min="9" max="9" width="12.625" style="1" hidden="1" customWidth="1"/>
    <col min="10" max="13" width="9.125" style="1" hidden="1" customWidth="1"/>
    <col min="14" max="14" width="9.125" style="1" customWidth="1"/>
    <col min="15" max="16384" width="9.1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f>
        <v>45986</v>
      </c>
      <c r="F11" s="14"/>
      <c r="G11" s="14"/>
    </row>
    <row r="12" spans="2:7" ht="18.75" customHeight="1">
      <c r="B12" s="15"/>
      <c r="C12" s="9"/>
      <c r="D12" s="16" t="s">
        <v>5</v>
      </c>
      <c r="E12" s="17">
        <f>+E11</f>
        <v>45986</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45985</v>
      </c>
      <c r="G15" s="74">
        <v>45980</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69962331870</v>
      </c>
      <c r="G18" s="25">
        <v>69948594582</v>
      </c>
      <c r="K18" s="25">
        <v>69948594582</v>
      </c>
      <c r="L18" s="78">
        <f>K18-G18</f>
        <v>0</v>
      </c>
    </row>
    <row r="19" spans="2:12" ht="15.75">
      <c r="B19" s="23">
        <v>1.2</v>
      </c>
      <c r="C19" s="24"/>
      <c r="D19" s="89" t="s">
        <v>12</v>
      </c>
      <c r="E19" s="89"/>
      <c r="F19" s="25"/>
      <c r="G19" s="25"/>
      <c r="K19" s="25"/>
      <c r="L19" s="78">
        <f t="shared" ref="L19:L36" si="0">K19-G19</f>
        <v>0</v>
      </c>
    </row>
    <row r="20" spans="2:12" ht="15.75">
      <c r="B20" s="23">
        <v>1.3</v>
      </c>
      <c r="C20" s="24"/>
      <c r="D20" s="89" t="s">
        <v>13</v>
      </c>
      <c r="E20" s="89"/>
      <c r="F20" s="27">
        <v>14914.88</v>
      </c>
      <c r="G20" s="27">
        <v>14915.8</v>
      </c>
      <c r="K20" s="27">
        <v>14915.8</v>
      </c>
      <c r="L20" s="78">
        <f t="shared" si="0"/>
        <v>0</v>
      </c>
    </row>
    <row r="21" spans="2:12" ht="37.5" customHeight="1">
      <c r="B21" s="21">
        <v>2</v>
      </c>
      <c r="C21" s="87" t="s">
        <v>35</v>
      </c>
      <c r="D21" s="88"/>
      <c r="E21" s="88"/>
      <c r="F21" s="25"/>
      <c r="G21" s="25"/>
      <c r="K21" s="25"/>
      <c r="L21" s="78">
        <f t="shared" si="0"/>
        <v>0</v>
      </c>
    </row>
    <row r="22" spans="2:12" ht="15.75">
      <c r="B22" s="23">
        <v>2.1</v>
      </c>
      <c r="C22" s="24"/>
      <c r="D22" s="89" t="s">
        <v>11</v>
      </c>
      <c r="E22" s="89"/>
      <c r="F22" s="26">
        <v>70024021910</v>
      </c>
      <c r="G22" s="26">
        <v>69962331870</v>
      </c>
      <c r="K22" s="26">
        <v>69962331870</v>
      </c>
      <c r="L22" s="78">
        <f t="shared" si="0"/>
        <v>0</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14929.06</v>
      </c>
      <c r="G24" s="27">
        <v>14914.88</v>
      </c>
      <c r="K24" s="27">
        <v>14914.88</v>
      </c>
      <c r="L24" s="78">
        <f t="shared" si="0"/>
        <v>0</v>
      </c>
    </row>
    <row r="25" spans="2:12" ht="32.25" customHeight="1">
      <c r="B25" s="21">
        <v>3</v>
      </c>
      <c r="C25" s="87" t="s">
        <v>36</v>
      </c>
      <c r="D25" s="88"/>
      <c r="E25" s="88"/>
      <c r="F25" s="61">
        <v>61690040</v>
      </c>
      <c r="G25" s="61">
        <v>13737288</v>
      </c>
      <c r="H25" s="78">
        <f>G22-G18</f>
        <v>13737288</v>
      </c>
      <c r="I25" s="78">
        <f>H25-G25</f>
        <v>0</v>
      </c>
      <c r="K25" s="61">
        <v>13737288</v>
      </c>
      <c r="L25" s="78">
        <f t="shared" si="0"/>
        <v>0</v>
      </c>
    </row>
    <row r="26" spans="2:12" ht="33" customHeight="1">
      <c r="B26" s="29">
        <v>3.1</v>
      </c>
      <c r="C26" s="30"/>
      <c r="D26" s="93" t="s">
        <v>14</v>
      </c>
      <c r="E26" s="93"/>
      <c r="F26" s="61">
        <v>66494645</v>
      </c>
      <c r="G26" s="61">
        <v>-4282146</v>
      </c>
      <c r="I26" s="78"/>
      <c r="K26" s="61">
        <v>-4282146</v>
      </c>
      <c r="L26" s="78">
        <f t="shared" si="0"/>
        <v>0</v>
      </c>
    </row>
    <row r="27" spans="2:12" ht="33" customHeight="1">
      <c r="B27" s="29">
        <v>3.2</v>
      </c>
      <c r="C27" s="31"/>
      <c r="D27" s="93" t="s">
        <v>15</v>
      </c>
      <c r="E27" s="93"/>
      <c r="F27" s="61">
        <v>-4804605</v>
      </c>
      <c r="G27" s="61">
        <v>18019434</v>
      </c>
      <c r="H27" s="78">
        <f>G25-G26</f>
        <v>18019434</v>
      </c>
      <c r="I27" s="78">
        <f>H27-G27</f>
        <v>0</v>
      </c>
      <c r="K27" s="61">
        <v>18019434</v>
      </c>
      <c r="L27" s="78">
        <f t="shared" si="0"/>
        <v>0</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14.18</v>
      </c>
      <c r="G29" s="27">
        <v>-0.92</v>
      </c>
      <c r="H29" s="79">
        <f>G24-G20</f>
        <v>-0.92000000000007276</v>
      </c>
      <c r="K29" s="27">
        <v>-0.92</v>
      </c>
      <c r="L29" s="78">
        <f t="shared" si="0"/>
        <v>0</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70024021910</v>
      </c>
      <c r="G31" s="34">
        <v>69962331870</v>
      </c>
      <c r="K31" s="34">
        <v>69962331870</v>
      </c>
      <c r="L31" s="78">
        <f t="shared" si="0"/>
        <v>0</v>
      </c>
    </row>
    <row r="32" spans="2:12" ht="15.75">
      <c r="B32" s="29">
        <v>5.2</v>
      </c>
      <c r="C32" s="32"/>
      <c r="D32" s="89" t="s">
        <v>18</v>
      </c>
      <c r="E32" s="89"/>
      <c r="F32" s="34">
        <v>63823025351</v>
      </c>
      <c r="G32" s="34">
        <v>63786174008</v>
      </c>
      <c r="K32" s="34">
        <v>63786174008</v>
      </c>
      <c r="L32" s="78">
        <f t="shared" si="0"/>
        <v>0</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482153998</v>
      </c>
      <c r="G35" s="36">
        <v>481696036</v>
      </c>
      <c r="H35" s="1">
        <f>ROUND(G34*G24,0)</f>
        <v>481696036</v>
      </c>
      <c r="I35" s="78">
        <f>H35-G35</f>
        <v>0</v>
      </c>
      <c r="K35" s="36">
        <v>481696036</v>
      </c>
      <c r="L35" s="78">
        <f t="shared" si="0"/>
        <v>0</v>
      </c>
    </row>
    <row r="36" spans="2:12" ht="15.75">
      <c r="B36" s="29">
        <v>6.3</v>
      </c>
      <c r="C36" s="32"/>
      <c r="D36" s="60" t="s">
        <v>48</v>
      </c>
      <c r="E36" s="60"/>
      <c r="F36" s="37">
        <f>F35/F22</f>
        <v>6.8855513415053424E-3</v>
      </c>
      <c r="G36" s="37">
        <v>6.8850769138893196E-3</v>
      </c>
      <c r="K36" s="37">
        <v>6.8850769138893196E-3</v>
      </c>
      <c r="L36" s="78">
        <f t="shared" si="0"/>
        <v>0</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+MvwUFM17hSR0ygBOqa2Ke0/MTE=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m9JpTr2F4Qf7nljAWpq92kI/B54=</DigestValue>
    </Reference>
  </SignedInfo>
  <SignatureValue>aB66VXp6TSLhaIm6nFyOrBDwylDl57C/3v4RFCVKOeidZ6MboVwqQ1Q+4pWarxQAS5gBpw/gLMxz
7DIl63ESXRySjnF6q5J373H4oNj/GWpk15Zq7djPnnVGiLDufRKkC1fQstiz4IpND9Urop+9AVgF
cOrvtnhnZC3ceZiykBsnlb68rpiARMvBS2UJW6caD72ZMXnZQ4ND9hW0/zMmcOvtNIWz3P199DTp
oGCU7zO0MH7bHDi4xP6tvMdW+rgPaxcDyQFzv2reBjTBV4N9QdHMxoTF91NF2t+GHhIL2SuBtGKC
S4n+9n5+OAWelldasxncMhuqOsHNF5JAWHq7CA==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a4J8+T+ukVjQGt6fnapNzPkLTAA=</DigestValue>
      </Reference>
      <Reference URI="/xl/printerSettings/printerSettings1.bin?ContentType=application/vnd.openxmlformats-officedocument.spreadsheetml.printerSettings">
        <DigestMethod Algorithm="http://www.w3.org/2000/09/xmldsig#sha1"/>
        <DigestValue>+DeUccHhAI2s5gxjQcNOZ2KQadk=</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fz4AxKaSRth0kCOcYupgqxtjbQU=</DigestValue>
      </Reference>
      <Reference URI="/xl/workbook.xml?ContentType=application/vnd.openxmlformats-officedocument.spreadsheetml.sheet.main+xml">
        <DigestMethod Algorithm="http://www.w3.org/2000/09/xmldsig#sha1"/>
        <DigestValue>Qx8uHw9+2xc6OyfnvDbCCIaznrE=</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2025-11-25T09:07:22Z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2025-11-25T09:07:22Z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wXfdaP0xk8lANTAI4+an6/CK1HMIOxB/9lp15BWHXTM=</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lS8IFmf4Q1+8RIZkgaCngB9B1t5HqkwRHkeX/WbYwSQ=</DigestValue>
    </Reference>
  </SignedInfo>
  <SignatureValue>LdZiulk5RCwm7w8Fp0o4nMwaWVoYsCPbDP2HmRjtPyoX+nwBJ9NEqM6kwKJBg6kXlsQHgMb2UNzP
xXPGYliRtFjE2qwYUA1n9GKcdjEGF2piv+8HxRvOrrbVle1eajyQU5VIXSzwvT0TDe3LGnq3rts4
4VKNDFAlhFhAKKRvWtHIQUbmb1ox/avZHGxdv2kFH/tzAU1ov1PwGdLW7vcSIY1Wi3M/cuSp1KFt
hurzi9XFZxfPGkaj4+2fErJb1WrcvOFSOXB0ikIaBiMD0Eli+B5i3ujVsM7xsSL3Czd9gPuHd1XI
KY7olw9UHaXLH+P88IFX1qEXyQsoHMBLxCs1hA==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m9tXJ0BCKUbWcG4Wz53uSLxnssm2TAcVLyKZBBCTUvU=</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LccC9HzpRgpPKzrhzUTcVUAlnPMQKj15ex3IvjdCacg=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zpDWL0HVMw+yH/5LESFUMOW1o5PKmgHj3OGQ/tTripg=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6y2cxwZuuzaOX5GX4S4ANev52fbVpGxe4U8LkDvi0Qs=</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2025-11-25T10:26:00Z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2025-11-25T10:26:00Z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2025-11-25T07:33:00Z</cp:lastPrinted>
  <dcterms:created xsi:type="dcterms:W3CDTF">2021-03-31T12:23:45Z</dcterms:created>
  <dcterms:modified xsi:type="dcterms:W3CDTF">2025-11-25T07:33:18Z</dcterms:modified>
</cp:coreProperties>
</file>