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510"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<sst xmlns="http://schemas.openxmlformats.org/spreadsheetml/2006/main" count="58" uniqueCount="52">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</sst>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3" zoomScale="70" zoomScaleNormal="100" zoomScaleSheetLayoutView="70" workbookViewId="0">
      <selection activeCell="O25" sqref="O25"/>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2" width="9.140625" style="1" hidden="1" customWidth="1"/>
    <col min="13" max="14" width="9.140625" style="1" customWidth="1"/>
    <col min="15" max="16384" width="9.1406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f>
        <v>45979</v>
      </c>
      <c r="F11" s="14"/>
      <c r="G11" s="14"/>
    </row>
    <row r="12" spans="2:7" ht="18.75" customHeight="1">
      <c r="B12" s="15"/>
      <c r="C12" s="9"/>
      <c r="D12" s="16" t="s">
        <v>5</v>
      </c>
      <c r="E12" s="17">
        <f>+E11</f>
        <v>45979</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45978</v>
      </c>
      <c r="G15" s="74">
        <v>45973</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69892656724</v>
      </c>
      <c r="G18" s="25">
        <v>69847435764</v>
      </c>
      <c r="K18" s="25">
        <v>69737925443</v>
      </c>
      <c r="L18" s="78">
        <f>K18-G18</f>
        <v>-109510321</v>
      </c>
    </row>
    <row r="19" spans="2:12" ht="15.75">
      <c r="B19" s="23">
        <v>1.2</v>
      </c>
      <c r="C19" s="24"/>
      <c r="D19" s="89" t="s">
        <v>12</v>
      </c>
      <c r="E19" s="89"/>
      <c r="F19" s="25"/>
      <c r="G19" s="25"/>
      <c r="K19" s="25"/>
      <c r="L19" s="78">
        <f t="shared" ref="L19:L36" si="0">K19-G19</f>
        <v>0</v>
      </c>
    </row>
    <row r="20" spans="2:12" ht="15.75">
      <c r="B20" s="23">
        <v>1.3</v>
      </c>
      <c r="C20" s="24"/>
      <c r="D20" s="89" t="s">
        <v>13</v>
      </c>
      <c r="E20" s="89"/>
      <c r="F20" s="27">
        <v>14903.29</v>
      </c>
      <c r="G20" s="27">
        <v>14895.67</v>
      </c>
      <c r="K20" s="27">
        <v>14867.36</v>
      </c>
      <c r="L20" s="78">
        <f t="shared" si="0"/>
        <v>-28.309999999999491</v>
      </c>
    </row>
    <row r="21" spans="2:12" ht="37.5" customHeight="1">
      <c r="B21" s="21">
        <v>2</v>
      </c>
      <c r="C21" s="87" t="s">
        <v>35</v>
      </c>
      <c r="D21" s="88"/>
      <c r="E21" s="88"/>
      <c r="F21" s="25"/>
      <c r="G21" s="25"/>
      <c r="K21" s="25"/>
      <c r="L21" s="78">
        <f t="shared" si="0"/>
        <v>0</v>
      </c>
    </row>
    <row r="22" spans="2:12" ht="15.75">
      <c r="B22" s="23">
        <v>2.1</v>
      </c>
      <c r="C22" s="24"/>
      <c r="D22" s="89" t="s">
        <v>11</v>
      </c>
      <c r="E22" s="89"/>
      <c r="F22" s="26">
        <v>69948594582</v>
      </c>
      <c r="G22" s="26">
        <v>69892656724</v>
      </c>
      <c r="K22" s="26">
        <v>69761119764</v>
      </c>
      <c r="L22" s="78">
        <f t="shared" si="0"/>
        <v>-131536960</v>
      </c>
    </row>
    <row r="23" spans="2:12" ht="15.75">
      <c r="B23" s="23">
        <v>2.2000000000000002</v>
      </c>
      <c r="C23" s="24"/>
      <c r="D23" s="89" t="s">
        <v>12</v>
      </c>
      <c r="E23" s="89"/>
      <c r="F23" s="25"/>
      <c r="G23" s="25"/>
      <c r="K23" s="25"/>
      <c r="L23" s="78">
        <f t="shared" si="0"/>
        <v>0</v>
      </c>
    </row>
    <row r="24" spans="2:12" ht="15.75">
      <c r="B24" s="23">
        <v>2.2999999999999998</v>
      </c>
      <c r="C24" s="24"/>
      <c r="D24" s="89" t="s">
        <v>13</v>
      </c>
      <c r="E24" s="89"/>
      <c r="F24" s="27">
        <v>14915.8</v>
      </c>
      <c r="G24" s="27">
        <v>14903.29</v>
      </c>
      <c r="K24" s="27">
        <v>14872.31</v>
      </c>
      <c r="L24" s="78">
        <f t="shared" si="0"/>
        <v>-30.980000000001382</v>
      </c>
    </row>
    <row r="25" spans="2:12" ht="32.25" customHeight="1">
      <c r="B25" s="21">
        <v>3</v>
      </c>
      <c r="C25" s="87" t="s">
        <v>36</v>
      </c>
      <c r="D25" s="88"/>
      <c r="E25" s="88"/>
      <c r="F25" s="61">
        <v>55937858</v>
      </c>
      <c r="G25" s="61">
        <v>45220960</v>
      </c>
      <c r="H25" s="78">
        <f>G22-G18</f>
        <v>45220960</v>
      </c>
      <c r="I25" s="78">
        <f>H25-G25</f>
        <v>0</v>
      </c>
      <c r="K25" s="61">
        <v>23194321</v>
      </c>
      <c r="L25" s="78">
        <f t="shared" si="0"/>
        <v>-22026639</v>
      </c>
    </row>
    <row r="26" spans="2:12" ht="33" customHeight="1">
      <c r="B26" s="29">
        <v>3.1</v>
      </c>
      <c r="C26" s="30"/>
      <c r="D26" s="93" t="s">
        <v>14</v>
      </c>
      <c r="E26" s="93"/>
      <c r="F26" s="61">
        <v>58649123</v>
      </c>
      <c r="G26" s="61">
        <v>35720960</v>
      </c>
      <c r="I26" s="78"/>
      <c r="K26" s="61">
        <v>23194321</v>
      </c>
      <c r="L26" s="78">
        <f t="shared" si="0"/>
        <v>-12526639</v>
      </c>
    </row>
    <row r="27" spans="2:12" ht="33" customHeight="1">
      <c r="B27" s="29">
        <v>3.2</v>
      </c>
      <c r="C27" s="31"/>
      <c r="D27" s="93" t="s">
        <v>15</v>
      </c>
      <c r="E27" s="93"/>
      <c r="F27" s="61">
        <v>-2711265</v>
      </c>
      <c r="G27" s="61">
        <v>9500000</v>
      </c>
      <c r="H27" s="78">
        <f>G25-G26</f>
        <v>9500000</v>
      </c>
      <c r="I27" s="78">
        <f>H27-G27</f>
        <v>0</v>
      </c>
      <c r="K27" s="61"/>
      <c r="L27" s="78">
        <f t="shared" si="0"/>
        <v>-9500000</v>
      </c>
    </row>
    <row r="28" spans="2:12" ht="33" customHeight="1">
      <c r="B28" s="29">
        <v>3.3</v>
      </c>
      <c r="C28" s="32"/>
      <c r="D28" s="93" t="s">
        <v>16</v>
      </c>
      <c r="E28" s="93"/>
      <c r="F28" s="25"/>
      <c r="G28" s="25"/>
      <c r="K28" s="25"/>
      <c r="L28" s="78">
        <f t="shared" si="0"/>
        <v>0</v>
      </c>
    </row>
    <row r="29" spans="2:12" ht="36" customHeight="1">
      <c r="B29" s="33">
        <v>4</v>
      </c>
      <c r="C29" s="87" t="s">
        <v>37</v>
      </c>
      <c r="D29" s="88"/>
      <c r="E29" s="88"/>
      <c r="F29" s="27">
        <v>12.51</v>
      </c>
      <c r="G29" s="27">
        <v>7.62</v>
      </c>
      <c r="H29" s="79">
        <f>G24-G20</f>
        <v>7.6200000000008004</v>
      </c>
      <c r="K29" s="27">
        <v>4.95</v>
      </c>
      <c r="L29" s="78">
        <f t="shared" si="0"/>
        <v>-2.67</v>
      </c>
    </row>
    <row r="30" spans="2:12" ht="36" customHeight="1">
      <c r="B30" s="33">
        <v>5</v>
      </c>
      <c r="C30" s="87" t="s">
        <v>38</v>
      </c>
      <c r="D30" s="88"/>
      <c r="E30" s="88"/>
      <c r="F30" s="25"/>
      <c r="G30" s="25"/>
      <c r="K30" s="25"/>
      <c r="L30" s="78">
        <f t="shared" si="0"/>
        <v>0</v>
      </c>
    </row>
    <row r="31" spans="2:12" ht="15.75">
      <c r="B31" s="29">
        <v>5.0999999999999996</v>
      </c>
      <c r="C31" s="32"/>
      <c r="D31" s="89" t="s">
        <v>17</v>
      </c>
      <c r="E31" s="89"/>
      <c r="F31" s="34">
        <v>69948594582</v>
      </c>
      <c r="G31" s="34">
        <v>69892656724</v>
      </c>
      <c r="K31" s="34">
        <v>69761119764</v>
      </c>
      <c r="L31" s="78">
        <f t="shared" si="0"/>
        <v>-131536960</v>
      </c>
    </row>
    <row r="32" spans="2:12" ht="15.75">
      <c r="B32" s="29">
        <v>5.2</v>
      </c>
      <c r="C32" s="32"/>
      <c r="D32" s="89" t="s">
        <v>18</v>
      </c>
      <c r="E32" s="89"/>
      <c r="F32" s="34">
        <v>63648040925</v>
      </c>
      <c r="G32" s="34">
        <v>63648040925</v>
      </c>
      <c r="K32" s="34">
        <v>63378578014</v>
      </c>
      <c r="L32" s="78">
        <f t="shared" si="0"/>
        <v>-269462911</v>
      </c>
    </row>
    <row r="33" spans="2:12" ht="24.75" customHeight="1">
      <c r="B33" s="33">
        <v>6</v>
      </c>
      <c r="C33" s="94" t="s">
        <v>45</v>
      </c>
      <c r="D33" s="88"/>
      <c r="E33" s="88"/>
      <c r="F33" s="26"/>
      <c r="G33" s="26"/>
      <c r="K33" s="26"/>
      <c r="L33" s="78">
        <f t="shared" si="0"/>
        <v>0</v>
      </c>
    </row>
    <row r="34" spans="2:12" ht="18" customHeight="1">
      <c r="B34" s="29">
        <v>6.1</v>
      </c>
      <c r="C34" s="32"/>
      <c r="D34" s="89" t="s">
        <v>46</v>
      </c>
      <c r="E34" s="95"/>
      <c r="F34" s="35">
        <v>32296.34</v>
      </c>
      <c r="G34" s="35">
        <v>32296.34</v>
      </c>
      <c r="K34" s="35">
        <v>32296.34</v>
      </c>
      <c r="L34" s="78">
        <f t="shared" si="0"/>
        <v>0</v>
      </c>
    </row>
    <row r="35" spans="2:12" ht="15.75">
      <c r="B35" s="29">
        <v>6.2</v>
      </c>
      <c r="C35" s="32"/>
      <c r="D35" s="60" t="s">
        <v>47</v>
      </c>
      <c r="E35" s="60"/>
      <c r="F35" s="36">
        <f>ROUND(F34*F24,0)</f>
        <v>481725748</v>
      </c>
      <c r="G35" s="36">
        <v>481321721</v>
      </c>
      <c r="H35" s="1">
        <f>ROUND(G34*G24,0)</f>
        <v>481321721</v>
      </c>
      <c r="I35" s="78">
        <f>H35-G35</f>
        <v>0</v>
      </c>
      <c r="K35" s="36">
        <v>480321180</v>
      </c>
      <c r="L35" s="78">
        <f t="shared" si="0"/>
        <v>-1000541</v>
      </c>
    </row>
    <row r="36" spans="2:12" ht="15.75">
      <c r="B36" s="29">
        <v>6.3</v>
      </c>
      <c r="C36" s="32"/>
      <c r="D36" s="60" t="s">
        <v>48</v>
      </c>
      <c r="E36" s="60"/>
      <c r="F36" s="37">
        <f>F35/F22</f>
        <v>6.8868538514419752E-3</v>
      </c>
      <c r="G36" s="37">
        <v>6.8865849941961354E-3</v>
      </c>
      <c r="K36" s="37">
        <v>6.8852274967046642E-3</v>
      </c>
      <c r="L36" s="78">
        <f t="shared" si="0"/>
        <v>-1.3574974914712032E-6</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GZcfp4MhvlqoczX2YPcXkJnHoCc=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/F4sjaI/fiVkMYyLDnoA57L7y+4=</DigestValue>
    </Reference>
  </SignedInfo>
  <SignatureValue>kQUZ8LKq8xvMTDCZlvhWj7vBA0ewkDfCkQyMsIk9yVP7Fkw9piy6DBhfjjQchoty8LuqtQGB0lMP
fyjTGdnI3BfdFllCDgq4+MVRRqb2SUMObXaR8lhm1zSK1CtaTbRD4DXWiej85NcWZgId7NrqGpnL
eZyAm9I7auwDiEQ1WMcfnCqNMxx/2f2ABijFkL+1TiVCsIHaAf2778QqKUo3MtzWF8tgQ20cNYJw
cfhkE6aJnTkSJDVB8C+rgILPCFBEK19E6PI/bmnu14tHri5QcAT403TfGq1n9TjRhc6KvKtyB3UO
eLCoRnRLyzX59eXsv3CzcDNwyHm8JtKGFcwsmw==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Ru4Oii25ga6uIXMfQ1DyIAcYhSo=</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iLxBcmuzgK9UQXkCl3lx5Lt3Nj4=</DigestValue>
      </Reference>
      <Reference URI="/xl/workbook.xml?ContentType=application/vnd.openxmlformats-officedocument.spreadsheetml.sheet.main+xml">
        <DigestMethod Algorithm="http://www.w3.org/2000/09/xmldsig#sha1"/>
        <DigestValue>dnxS0R69IYBvUD0UN8WMj7OZZ0A=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2025-11-18T08:53:59Z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2025-11-18T08:53:59Z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bJMXwAXAF5xVisPh3v0IXPDSq6ChY/T5p1T3N2YeOoM=</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Uk1n9QBAW1cDaEBMdHZzZPsJcIgg1gK+p+FcVgqZbFA=</DigestValue>
    </Reference>
  </SignedInfo>
  <SignatureValue>QQGoq3TTIbzbyy4ykyUEot+qLG9EhQUmTwahIif8y/ldVn7UrgZbRu/kCvAUsYqQVCP16bBw95/C
63eu9J6SLDzlkz7sV2KF0RjTgHjelylNa4v74wHg79hkI61uLOI/6Yv+3fbRqV2bB/uY5ED4y+ch
Aczg0ckoqKqQX7+mIyBK4QZ0Ka/rtnVjlaGc7Foqd62WM01pNIiGOlB/UvLYG4cR1sO+z7vyAXRt
k9lIGVGJ75cAGlELCICpf9Vh0X8Omb6kmkkhyHOU1bG7JtCmxXDdE+m4MIxW2CHUcrVHHk6K5mr2
iXneEFScrPgA35N3t3bLzUkt15YxN3Iky8ylBw==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9qNYlB3n7qGdoFcxnczkvHArbA3qiV+t7pVcYACEF2s=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G90tEsbdcKTcWe5dLTCQO0H3qFuRLAjDFHEh7ta2UB0=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G7/VeTzE0SJSrGZSKvH6GPkdSp6UUNCbKDSuj9xGijg=</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2025-11-18T09:52:27Z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2025-11-18T09:52:27Z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2025-10-31T06:52:51Z</cp:lastPrinted>
  <dcterms:created xsi:type="dcterms:W3CDTF">2021-03-31T12:23:45Z</dcterms:created>
  <dcterms:modified xsi:type="dcterms:W3CDTF">2025-11-18T08:52:40Z</dcterms:modified>
</cp:coreProperties>
</file>