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15330" windowHeight="38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 calcOnSave="0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<sst xmlns="http://schemas.openxmlformats.org/spreadsheetml/2006/main" count="58" uniqueCount="52">
  <si>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</si>
  <si>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</si>
  <si>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</si>
  <si>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</si>
  <si>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</si>
  <si>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</si>
  <si>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</si>
  <si>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</si>
  <si>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</si>
  <si>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</si>
  <si>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</si>
  <si>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</si>
  <si>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</si>
  <si>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</si>
  <si>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</si>
  <si>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</si>
  <si>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</si>
  <si>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</si>
  <si>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</si>
  <si>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</si>
  <si>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</si>
  <si>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</si>
  <si>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</si>
  <si>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</si>
  <si>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</si>
  <si>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</si>
  <si>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</si>
  <si>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</si>
  <si>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</si>
  <si>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</si>
  <si>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</si>
  <si>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</si>
  <si>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</si>
  <si>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</si>
  <si>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</si>
  <si>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</si>
  <si>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</si>
  <si>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</si>
  <si>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</si>
  <si>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</si>
  <si>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</si>
  <si>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</si>
  <si>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</si>
  <si>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</si>
  <si>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</si>
  <si>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</si>
  <si>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</si>
  <si>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</si>
  <si>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</si>
  <si>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</si>
  <si>
    <t>Công Ty TNHH MTV QLQ Ngân hàng TMCP Công Thương Việt Nam</t>
  </si>
  <si>
    <r>
      <t xml:space="preserve">Công Ty TNHH MTV Quản lý quỹ Ngân hàng TMCP Công Thương Việt Nam
</t>
    </r>
    <r>
      <rPr>
        <sz val="16"/>
        <rFont val="Times New Roman"/>
        <family val="1"/>
      </rPr>
      <t>Vietinbank Fund Management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</si>
</sst>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166" fontId="31" fillId="2" borderId="0" xfId="7" applyNumberFormat="1" applyFont="1" applyFill="1" applyBorder="1" applyAlignment="1">
      <alignment horizontal="right" vertical="center" wrapText="1"/>
    </xf>
    <xf numFmtId="165" fontId="31" fillId="0" borderId="0" xfId="1" applyNumberFormat="1" applyFont="1" applyFill="1" applyBorder="1" applyAlignment="1">
      <alignment vertical="center"/>
    </xf>
    <xf numFmtId="166" fontId="31" fillId="0" borderId="0" xfId="1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0" fontId="2" fillId="2" borderId="0" xfId="4" applyFont="1" applyFill="1" applyBorder="1"/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view="pageBreakPreview" topLeftCell="A13" zoomScale="55" zoomScaleNormal="100" zoomScaleSheetLayoutView="55" workbookViewId="0">
      <selection activeCell="F18" sqref="F18:G36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0.75" style="5" hidden="1" customWidth="1"/>
    <col min="9" max="9" width="12.625" style="5" hidden="1" customWidth="1"/>
    <col min="10" max="12" width="9.125" style="5" hidden="1" customWidth="1"/>
    <col min="13" max="15" width="9.125" style="5" customWidth="1"/>
    <col min="16" max="16384" width="9.125" style="5"/>
  </cols>
  <sheetData>
    <row r="1" spans="1:7" ht="32.25" customHeight="1">
      <c r="B1" s="74" t="s">
        <v>0</v>
      </c>
      <c r="C1" s="74"/>
      <c r="D1" s="74"/>
      <c r="E1" s="74"/>
      <c r="F1" s="74"/>
      <c r="G1" s="74"/>
    </row>
    <row r="2" spans="1:7" ht="40.5" customHeight="1">
      <c r="B2" s="75" t="s">
        <v>1</v>
      </c>
      <c r="C2" s="75"/>
      <c r="D2" s="75"/>
      <c r="E2" s="75"/>
      <c r="F2" s="75"/>
      <c r="G2" s="75"/>
    </row>
    <row r="3" spans="1:7" ht="9" customHeight="1">
      <c r="G3" s="6"/>
    </row>
    <row r="4" spans="1:7" ht="27" customHeight="1">
      <c r="A4" s="78" t="s">
        <v>2</v>
      </c>
      <c r="B4" s="78"/>
      <c r="C4" s="78"/>
      <c r="D4" s="78"/>
      <c r="E4" s="78"/>
      <c r="F4" s="78"/>
      <c r="G4" s="78"/>
    </row>
    <row r="5" spans="1:7" ht="27" customHeight="1">
      <c r="A5" s="78" t="s">
        <v>3</v>
      </c>
      <c r="B5" s="78"/>
      <c r="C5" s="78"/>
      <c r="D5" s="78"/>
      <c r="E5" s="78"/>
      <c r="F5" s="78"/>
      <c r="G5" s="78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26</v>
      </c>
      <c r="E8" s="76" t="s">
        <v>51</v>
      </c>
      <c r="F8" s="76"/>
      <c r="G8" s="76"/>
    </row>
    <row r="9" spans="1:7" s="7" customFormat="1" ht="42" customHeight="1">
      <c r="B9" s="31">
        <v>2</v>
      </c>
      <c r="C9" s="13"/>
      <c r="D9" s="25" t="s">
        <v>27</v>
      </c>
      <c r="E9" s="77" t="s">
        <v>48</v>
      </c>
      <c r="F9" s="77"/>
      <c r="G9" s="77"/>
    </row>
    <row r="10" spans="1:7" s="7" customFormat="1" ht="39.75" customHeight="1">
      <c r="B10" s="31">
        <v>3</v>
      </c>
      <c r="C10" s="13"/>
      <c r="D10" s="32" t="s">
        <v>28</v>
      </c>
      <c r="E10" s="73" t="s">
        <v>49</v>
      </c>
      <c r="F10" s="73"/>
      <c r="G10" s="73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46226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46226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92" t="s">
        <v>7</v>
      </c>
      <c r="C14" s="94" t="s">
        <v>8</v>
      </c>
      <c r="D14" s="95"/>
      <c r="E14" s="96"/>
      <c r="F14" s="22" t="s">
        <v>9</v>
      </c>
      <c r="G14" s="22" t="s">
        <v>9</v>
      </c>
    </row>
    <row r="15" spans="1:7" ht="19.5" customHeight="1">
      <c r="B15" s="93"/>
      <c r="C15" s="97"/>
      <c r="D15" s="98"/>
      <c r="E15" s="99"/>
      <c r="F15" s="23">
        <f>IF(WEEKDAY(G15)=4,WORKDAY(G15,3),WORKDAY(G15,2))</f>
        <v>46225</v>
      </c>
      <c r="G15" s="23">
        <v>46223</v>
      </c>
    </row>
    <row r="16" spans="1:7" ht="45.75" customHeight="1">
      <c r="B16" s="34" t="s">
        <v>10</v>
      </c>
      <c r="C16" s="82" t="s">
        <v>29</v>
      </c>
      <c r="D16" s="83"/>
      <c r="E16" s="83"/>
      <c r="F16" s="35"/>
      <c r="G16" s="36"/>
    </row>
    <row r="17" spans="2:12" ht="28.5" customHeight="1">
      <c r="B17" s="34">
        <v>1</v>
      </c>
      <c r="C17" s="82" t="s">
        <v>45</v>
      </c>
      <c r="D17" s="83"/>
      <c r="E17" s="83"/>
      <c r="F17" s="37"/>
      <c r="G17" s="37"/>
    </row>
    <row r="18" spans="2:12" ht="28.5" customHeight="1">
      <c r="B18" s="38">
        <v>1.1000000000000001</v>
      </c>
      <c r="C18" s="39"/>
      <c r="D18" s="79" t="s">
        <v>11</v>
      </c>
      <c r="E18" s="79"/>
      <c r="F18" s="40">
        <v>50443578370</v>
      </c>
      <c r="G18" s="40">
        <v>50410117511</v>
      </c>
      <c r="H18" s="8">
        <f>G22</f>
        <v>50443578370</v>
      </c>
      <c r="I18" s="8">
        <f>H18-F18</f>
        <v>0</v>
      </c>
      <c r="K18" s="40">
        <v>50410117511</v>
      </c>
      <c r="L18" s="8">
        <f>K18-G18</f>
        <v>0</v>
      </c>
    </row>
    <row r="19" spans="2:12" ht="28.5" customHeight="1">
      <c r="B19" s="38">
        <v>1.2</v>
      </c>
      <c r="C19" s="39"/>
      <c r="D19" s="79" t="s">
        <v>12</v>
      </c>
      <c r="E19" s="79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79" t="s">
        <v>13</v>
      </c>
      <c r="E20" s="79"/>
      <c r="F20" s="41">
        <v>9988.15</v>
      </c>
      <c r="G20" s="41">
        <v>9982.42</v>
      </c>
      <c r="H20" s="9">
        <f>G24</f>
        <v>9988.15</v>
      </c>
      <c r="I20" s="9">
        <f>H20-F20</f>
        <v>0</v>
      </c>
      <c r="K20" s="41">
        <v>9982.42</v>
      </c>
      <c r="L20" s="8">
        <f t="shared" si="0"/>
        <v>0</v>
      </c>
    </row>
    <row r="21" spans="2:12" ht="28.5" customHeight="1">
      <c r="B21" s="34">
        <v>2</v>
      </c>
      <c r="C21" s="82" t="s">
        <v>46</v>
      </c>
      <c r="D21" s="83"/>
      <c r="E21" s="83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79" t="s">
        <v>11</v>
      </c>
      <c r="E22" s="79"/>
      <c r="F22" s="40">
        <v>50471875331</v>
      </c>
      <c r="G22" s="40">
        <v>50443578370</v>
      </c>
      <c r="K22" s="40">
        <v>50443578370</v>
      </c>
      <c r="L22" s="8">
        <f>K22-G22</f>
        <v>0</v>
      </c>
    </row>
    <row r="23" spans="2:12" ht="28.5" customHeight="1">
      <c r="B23" s="38">
        <v>2.2000000000000002</v>
      </c>
      <c r="C23" s="39"/>
      <c r="D23" s="79" t="s">
        <v>12</v>
      </c>
      <c r="E23" s="79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79" t="s">
        <v>13</v>
      </c>
      <c r="E24" s="79"/>
      <c r="F24" s="41">
        <v>9992.2000000000007</v>
      </c>
      <c r="G24" s="41">
        <v>9988.15</v>
      </c>
      <c r="K24" s="41">
        <v>9988.15</v>
      </c>
      <c r="L24" s="8">
        <f t="shared" si="0"/>
        <v>0</v>
      </c>
    </row>
    <row r="25" spans="2:12" ht="45.75" customHeight="1">
      <c r="B25" s="34">
        <v>3</v>
      </c>
      <c r="C25" s="82" t="s">
        <v>30</v>
      </c>
      <c r="D25" s="83"/>
      <c r="E25" s="83"/>
      <c r="F25" s="42">
        <v>28296961</v>
      </c>
      <c r="G25" s="42">
        <v>33460859</v>
      </c>
      <c r="H25" s="8">
        <f>F22-F18</f>
        <v>28296961</v>
      </c>
      <c r="I25" s="8">
        <f>H25-F25</f>
        <v>0</v>
      </c>
      <c r="K25" s="42">
        <v>33460859</v>
      </c>
      <c r="L25" s="8">
        <f t="shared" si="0"/>
        <v>0</v>
      </c>
    </row>
    <row r="26" spans="2:12" ht="45.75" customHeight="1">
      <c r="B26" s="38">
        <v>3.1</v>
      </c>
      <c r="C26" s="43"/>
      <c r="D26" s="81" t="s">
        <v>14</v>
      </c>
      <c r="E26" s="81"/>
      <c r="F26" s="42">
        <v>20412467</v>
      </c>
      <c r="G26" s="42">
        <v>28960859</v>
      </c>
      <c r="H26" s="8">
        <f>F22-F18-F27</f>
        <v>20412467</v>
      </c>
      <c r="I26" s="8">
        <f>H26-F26</f>
        <v>0</v>
      </c>
      <c r="K26" s="42">
        <v>28960859</v>
      </c>
      <c r="L26" s="8">
        <f t="shared" si="0"/>
        <v>0</v>
      </c>
    </row>
    <row r="27" spans="2:12" ht="45.75" customHeight="1">
      <c r="B27" s="38">
        <v>3.2</v>
      </c>
      <c r="C27" s="44"/>
      <c r="D27" s="81" t="s">
        <v>15</v>
      </c>
      <c r="E27" s="81"/>
      <c r="F27" s="42">
        <v>7884494</v>
      </c>
      <c r="G27" s="42">
        <v>4500000</v>
      </c>
      <c r="H27" s="8"/>
      <c r="I27" s="8"/>
      <c r="K27" s="42">
        <v>4500000</v>
      </c>
      <c r="L27" s="8">
        <f t="shared" si="0"/>
        <v>0</v>
      </c>
    </row>
    <row r="28" spans="2:12" ht="45.75" customHeight="1">
      <c r="B28" s="38">
        <v>3.3</v>
      </c>
      <c r="C28" s="45"/>
      <c r="D28" s="81" t="s">
        <v>16</v>
      </c>
      <c r="E28" s="81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82" t="s">
        <v>31</v>
      </c>
      <c r="D29" s="83"/>
      <c r="E29" s="83"/>
      <c r="F29" s="41">
        <v>4.05</v>
      </c>
      <c r="G29" s="41">
        <v>5.73</v>
      </c>
      <c r="H29" s="9">
        <f>F24-F20</f>
        <v>4.0500000000010914</v>
      </c>
      <c r="I29" s="9">
        <f>F29-H29</f>
        <v>-1.0915712778114539E-12</v>
      </c>
      <c r="K29" s="41">
        <v>5.73</v>
      </c>
      <c r="L29" s="8">
        <f t="shared" si="0"/>
        <v>0</v>
      </c>
    </row>
    <row r="30" spans="2:12" ht="45.75" customHeight="1">
      <c r="B30" s="34">
        <v>5</v>
      </c>
      <c r="C30" s="82" t="s">
        <v>32</v>
      </c>
      <c r="D30" s="83"/>
      <c r="E30" s="83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79" t="s">
        <v>17</v>
      </c>
      <c r="E31" s="79"/>
      <c r="F31" s="40">
        <v>50471875331</v>
      </c>
      <c r="G31" s="40">
        <v>50443578370</v>
      </c>
      <c r="K31" s="40">
        <v>50443578370</v>
      </c>
      <c r="L31" s="67"/>
    </row>
    <row r="32" spans="2:12" ht="33" customHeight="1">
      <c r="B32" s="38">
        <v>5.2</v>
      </c>
      <c r="C32" s="45"/>
      <c r="D32" s="79" t="s">
        <v>18</v>
      </c>
      <c r="E32" s="79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102" t="s">
        <v>35</v>
      </c>
      <c r="D33" s="83"/>
      <c r="E33" s="83"/>
      <c r="F33" s="40"/>
      <c r="G33" s="40"/>
      <c r="K33" s="68"/>
      <c r="L33" s="67"/>
    </row>
    <row r="34" spans="2:12" ht="30.75" customHeight="1">
      <c r="B34" s="38">
        <v>6.1</v>
      </c>
      <c r="C34" s="45"/>
      <c r="D34" s="79" t="s">
        <v>36</v>
      </c>
      <c r="E34" s="80"/>
      <c r="F34" s="47"/>
      <c r="G34" s="47"/>
      <c r="K34" s="69"/>
      <c r="L34" s="67"/>
    </row>
    <row r="35" spans="2:12" ht="30.75" customHeight="1">
      <c r="B35" s="38">
        <v>6.2</v>
      </c>
      <c r="C35" s="45"/>
      <c r="D35" s="79" t="s">
        <v>37</v>
      </c>
      <c r="E35" s="80"/>
      <c r="F35" s="48"/>
      <c r="G35" s="48"/>
      <c r="I35" s="8"/>
      <c r="K35" s="70"/>
      <c r="L35" s="67"/>
    </row>
    <row r="36" spans="2:12" ht="30.75" customHeight="1">
      <c r="B36" s="38">
        <v>6.3</v>
      </c>
      <c r="C36" s="45"/>
      <c r="D36" s="79" t="s">
        <v>38</v>
      </c>
      <c r="E36" s="80"/>
      <c r="F36" s="49">
        <f>F35/F22</f>
        <v>0</v>
      </c>
      <c r="G36" s="49">
        <v>0</v>
      </c>
      <c r="K36" s="71"/>
      <c r="L36" s="67"/>
    </row>
    <row r="37" spans="2:12" ht="68.25" customHeight="1">
      <c r="B37" s="34" t="s">
        <v>19</v>
      </c>
      <c r="C37" s="82" t="s">
        <v>43</v>
      </c>
      <c r="D37" s="83"/>
      <c r="E37" s="103"/>
      <c r="F37" s="50"/>
      <c r="G37" s="50"/>
      <c r="K37" s="72"/>
      <c r="L37" s="67"/>
    </row>
    <row r="38" spans="2:12" ht="30.75" customHeight="1">
      <c r="B38" s="38">
        <v>1</v>
      </c>
      <c r="C38" s="82" t="s">
        <v>41</v>
      </c>
      <c r="D38" s="83"/>
      <c r="E38" s="83"/>
      <c r="F38" s="40"/>
      <c r="G38" s="40"/>
      <c r="K38" s="72"/>
      <c r="L38" s="72"/>
    </row>
    <row r="39" spans="2:12" ht="30.75" customHeight="1">
      <c r="B39" s="38">
        <v>2</v>
      </c>
      <c r="C39" s="82" t="s">
        <v>42</v>
      </c>
      <c r="D39" s="83"/>
      <c r="E39" s="83"/>
      <c r="F39" s="40"/>
      <c r="G39" s="40"/>
    </row>
    <row r="40" spans="2:12" ht="45.75" customHeight="1">
      <c r="B40" s="38">
        <v>3</v>
      </c>
      <c r="C40" s="82" t="s">
        <v>33</v>
      </c>
      <c r="D40" s="83"/>
      <c r="E40" s="83"/>
      <c r="F40" s="40"/>
      <c r="G40" s="40"/>
    </row>
    <row r="41" spans="2:12" ht="45.75" customHeight="1">
      <c r="B41" s="86">
        <v>4</v>
      </c>
      <c r="C41" s="82" t="s">
        <v>44</v>
      </c>
      <c r="D41" s="83"/>
      <c r="E41" s="83"/>
      <c r="F41" s="50"/>
      <c r="G41" s="50"/>
    </row>
    <row r="42" spans="2:12" ht="30" customHeight="1">
      <c r="B42" s="87"/>
      <c r="C42" s="45"/>
      <c r="D42" s="79" t="s">
        <v>20</v>
      </c>
      <c r="E42" s="79"/>
      <c r="F42" s="41"/>
      <c r="G42" s="41"/>
    </row>
    <row r="43" spans="2:12" ht="45.75" customHeight="1">
      <c r="B43" s="88"/>
      <c r="C43" s="45"/>
      <c r="D43" s="79" t="s">
        <v>21</v>
      </c>
      <c r="E43" s="79"/>
      <c r="F43" s="51"/>
      <c r="G43" s="51"/>
    </row>
    <row r="44" spans="2:12" ht="45.75" customHeight="1">
      <c r="B44" s="86">
        <v>5</v>
      </c>
      <c r="C44" s="82" t="s">
        <v>34</v>
      </c>
      <c r="D44" s="83"/>
      <c r="E44" s="83"/>
      <c r="F44" s="50"/>
      <c r="G44" s="50"/>
    </row>
    <row r="45" spans="2:12" ht="28.5" customHeight="1">
      <c r="B45" s="87"/>
      <c r="C45" s="45"/>
      <c r="D45" s="79" t="s">
        <v>17</v>
      </c>
      <c r="E45" s="79"/>
      <c r="F45" s="40"/>
      <c r="G45" s="40"/>
    </row>
    <row r="46" spans="2:12" ht="28.5" customHeight="1">
      <c r="B46" s="88"/>
      <c r="C46" s="45"/>
      <c r="D46" s="79" t="s">
        <v>18</v>
      </c>
      <c r="E46" s="79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89"/>
      <c r="G48" s="89"/>
    </row>
    <row r="49" spans="1:7" ht="20.25">
      <c r="B49" s="90" t="s">
        <v>22</v>
      </c>
      <c r="C49" s="90"/>
      <c r="D49" s="90"/>
      <c r="E49" s="52"/>
      <c r="F49" s="91" t="s">
        <v>23</v>
      </c>
      <c r="G49" s="91"/>
    </row>
    <row r="50" spans="1:7" ht="20.25">
      <c r="B50" s="100" t="s">
        <v>24</v>
      </c>
      <c r="C50" s="100"/>
      <c r="D50" s="100"/>
      <c r="E50" s="53"/>
      <c r="F50" s="101" t="s">
        <v>25</v>
      </c>
      <c r="G50" s="101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84"/>
      <c r="C54" s="84"/>
      <c r="D54" s="84"/>
      <c r="E54" s="85"/>
      <c r="F54" s="85"/>
      <c r="G54" s="85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39</v>
      </c>
      <c r="C58" s="58"/>
      <c r="D58" s="62"/>
      <c r="E58" s="63"/>
      <c r="F58" s="62" t="s">
        <v>50</v>
      </c>
      <c r="G58" s="62"/>
    </row>
    <row r="59" spans="1:7" ht="20.25">
      <c r="B59" s="64" t="s">
        <v>47</v>
      </c>
      <c r="C59" s="24"/>
      <c r="D59" s="24"/>
      <c r="E59" s="24"/>
      <c r="F59" s="24"/>
      <c r="G59" s="24"/>
    </row>
    <row r="60" spans="1:7" ht="20.25">
      <c r="A60" s="1"/>
      <c r="B60" s="61" t="s">
        <v>40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E8:G8"/>
    <mergeCell ref="E9:G9"/>
    <mergeCell ref="A4:G4"/>
    <mergeCell ref="A5:G5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kWHpFS3m2+oklzXK1tR2Wjl5nE9+SBMWu4ncOqAlZak=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4J8YteHpDlqZ5L/q85l2sEtoMogchzHuqm6ldVmi38M=</DigestValue>
    </Reference>
  </SignedInfo>
  <SignatureValue>SP9v6TP8aGnCvl6CjV6KBiSTdlBFMzDPBfZYGOxtzuhNTi82Br/0OcnhlIkPr8WsWJvl6U11W5Je
RziPmxIhpemPwxm9E1s/jnRaZjrxEuw4lUVqkzLDBhQSPwwXJZOPxrd6Dera0DHBsrOkYv+5PWEf
74JjBVOa6fqfbjX59zZee4xMOll4/fJEnvQXF9/YP0cFF0ahJsIniVYA5rlUgiY60rCIm8YBdEWA
/GvIMPLVbAGYXxI1PeU4jfDKkSoPWAQ1fV1n7fCH0qpQy7JxyZDwnWWOdP3xhUVPbiUppIk1Ru+t
8ntOHai60v/VAsWqOcxUDxNF/8DPAZ64aFjenw==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enKpCryG4wjhwGi+QLdINaCdP2nIpsQy4FeIykGmcjo=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3nYWw5YM3cj9Ula2x/vEPW39iukWNu7BYBhwnny2ApM=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aIX7Yrj3UUkCgV/6Oj83scMjB2+ZuMljtBAk+T4zxv0=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2026-07-23T06:59:20Z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2026-07-23T06:59:20Z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Og0BaeWW9/Yw3Y40Fz6444JpSBVt/4UTnuuAYGZ9Ccc=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piFVDDhBsGFCnbPbW4eN8O9Xqy2eiI6qPBuYnUbHvDY=</DigestValue>
    </Reference>
  </SignedInfo>
  <SignatureValue>inYlR5HPiLH4P6rRO15gaFWYpCsn1MTUtDqlyWWaUsN2nfV2g2ntCeCUSiRB+Ll/+VXFOUW1qqdD
zxJwBmD03Xnq1koT6VyA1/PehAePKDcptx30Dj+2KOZoOKCY+SU/VeEooRdmUSroj73PJAdoFMzj
NT5YpB9VQQrRXy8AOi9mDOL38x0nieH5o/Uy9EvHWSQdZDqPxcw1GbFD3ed59IEBZ8Ix1xrVZkIJ
7Q36FX9wR9sxGRQdKIB6ezonTS15LX2zbs14x53UPvG96UGEjkTXmR7QCOUPgWyEGUGoWTqT/U8j
8Etw2uFVNwWxL92sZWCL4dXa7y3Bok9GdLouww==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enKpCryG4wjhwGi+QLdINaCdP2nIpsQy4FeIykGmcjo=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3nYWw5YM3cj9Ula2x/vEPW39iukWNu7BYBhwnny2ApM=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aIX7Yrj3UUkCgV/6Oj83scMjB2+ZuMljtBAk+T4zxv0=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2026-07-23T07:25:35Z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2026-07-23T07:25:35Z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2026-07-23T04:31:45Z</cp:lastPrinted>
  <dcterms:created xsi:type="dcterms:W3CDTF">2021-03-31T12:23:45Z</dcterms:created>
  <dcterms:modified xsi:type="dcterms:W3CDTF">2026-07-23T04:31:58Z</dcterms:modified>
</cp:coreProperties>
</file>