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BIF - QUY DAU TU CAN BANG VIETINBANK - 28966026 - BIDB555999\2. BAO CAO\2. BAO CAO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F15" i="2" l="1"/>
  <c r="E11" i="2" s="1"/>
  <c r="H26" i="2"/>
  <c r="I26" i="2" s="1"/>
  <c r="H25" i="2"/>
  <c r="I25" i="2" s="1"/>
  <c r="H20" i="2"/>
  <c r="I20" i="2" s="1"/>
  <c r="H18" i="2"/>
  <c r="I18" i="2" s="1"/>
  <c r="H29" i="2"/>
  <c r="I29" i="2" s="1"/>
  <c r="F36" i="2" l="1"/>
  <c r="L22" i="2"/>
  <c r="L19" i="2" l="1"/>
  <c r="L20" i="2"/>
  <c r="L21" i="2"/>
  <c r="L23" i="2"/>
  <c r="L24" i="2"/>
  <c r="L25" i="2"/>
  <c r="L26" i="2"/>
  <c r="L27" i="2"/>
  <c r="L28" i="2"/>
  <c r="L29" i="2"/>
  <c r="L30" i="2"/>
  <c r="L18" i="2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<sst xmlns="http://schemas.openxmlformats.org/spreadsheetml/2006/main" count="58" uniqueCount="52">
  <si>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</si>
  <si>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</si>
  <si>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</si>
  <si>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</si>
  <si>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</si>
  <si>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</si>
  <si>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</si>
  <si>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</si>
  <si>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</si>
  <si>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</si>
  <si>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</si>
  <si>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</si>
  <si>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</si>
  <si>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</si>
  <si>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</si>
  <si>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</si>
  <si>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</si>
  <si>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</si>
  <si>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</si>
  <si>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</si>
  <si>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</si>
  <si>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</si>
  <si>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</si>
  <si>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</si>
  <si>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</si>
  <si>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</si>
  <si>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</si>
  <si>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</si>
  <si>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</si>
  <si>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</si>
  <si>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</si>
  <si>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</si>
  <si>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</si>
  <si>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</si>
  <si>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</si>
  <si>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</si>
  <si>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</si>
  <si>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</si>
  <si>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</si>
  <si>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</si>
  <si>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</si>
  <si>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</si>
  <si>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</si>
  <si>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</si>
  <si>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</si>
  <si>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</si>
  <si>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</si>
  <si>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</si>
  <si>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</si>
  <si>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t xml:space="preserve">Công Ty TNHH MTV quản lý quỹ ngân hàng Công Thương Việt Nam
</t>
    </r>
    <r>
      <rPr>
        <sz val="16"/>
        <rFont val="Times New Roman"/>
        <family val="1"/>
      </rPr>
      <t>Vietinbank Fund Management Company Limited</t>
    </r>
  </si>
  <si>
    <r>
      <rPr>
        <b/>
        <sz val="16"/>
        <rFont val="Times New Roman"/>
        <family val="1"/>
      </rPr>
      <t>Ngân Hàng TMCP Đầu tư và Phát triển Việt Nam - Chi nhánh Hà Thành</t>
    </r>
    <r>
      <rPr>
        <sz val="16"/>
        <rFont val="Times New Roman"/>
        <family val="1"/>
      </rPr>
      <t xml:space="preserve">
Bank for Investment and Development of Vietnam JSC - Ha Thanh Branch</t>
    </r>
  </si>
  <si>
    <r>
      <t xml:space="preserve">Quỹ Đầu tư Cân Bằng VietinBank
</t>
    </r>
    <r>
      <rPr>
        <sz val="16"/>
        <rFont val="Times New Roman"/>
        <family val="1"/>
      </rPr>
      <t>VBIF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</si>
</sst>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4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b/>
      <sz val="2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center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169" fontId="26" fillId="2" borderId="0" xfId="10" applyNumberFormat="1" applyFont="1" applyFill="1" applyAlignment="1">
      <alignment vertical="center"/>
    </xf>
    <xf numFmtId="0" fontId="26" fillId="2" borderId="0" xfId="10" applyFont="1" applyFill="1" applyAlignment="1">
      <alignment horizontal="left" vertical="center"/>
    </xf>
    <xf numFmtId="166" fontId="30" fillId="34" borderId="1" xfId="5" applyNumberFormat="1" applyFont="1" applyFill="1" applyBorder="1" applyAlignment="1">
      <alignment horizontal="center" vertical="center" wrapText="1"/>
    </xf>
    <xf numFmtId="14" fontId="30" fillId="34" borderId="5" xfId="5" applyNumberFormat="1" applyFont="1" applyFill="1" applyBorder="1" applyAlignment="1">
      <alignment horizontal="center" vertical="center" wrapText="1"/>
    </xf>
    <xf numFmtId="0" fontId="31" fillId="2" borderId="0" xfId="4" applyFont="1" applyFill="1"/>
    <xf numFmtId="0" fontId="31" fillId="2" borderId="0" xfId="3" applyFont="1" applyFill="1" applyAlignment="1">
      <alignment horizontal="left" vertical="center" wrapText="1"/>
    </xf>
    <xf numFmtId="3" fontId="30" fillId="2" borderId="0" xfId="3" applyNumberFormat="1" applyFont="1" applyFill="1" applyAlignment="1">
      <alignment wrapText="1"/>
    </xf>
    <xf numFmtId="0" fontId="31" fillId="2" borderId="0" xfId="3" applyFont="1" applyFill="1" applyAlignment="1">
      <alignment horizontal="left" vertical="top" wrapText="1"/>
    </xf>
    <xf numFmtId="168" fontId="31" fillId="2" borderId="0" xfId="7" applyNumberFormat="1" applyFont="1" applyFill="1" applyAlignment="1">
      <alignment horizontal="left" vertical="top" wrapText="1"/>
    </xf>
    <xf numFmtId="169" fontId="30" fillId="2" borderId="0" xfId="3" applyNumberFormat="1" applyFont="1" applyFill="1" applyAlignment="1">
      <alignment horizontal="left" vertical="top" wrapText="1"/>
    </xf>
    <xf numFmtId="0" fontId="31" fillId="2" borderId="0" xfId="3" applyFont="1" applyFill="1"/>
    <xf numFmtId="0" fontId="31" fillId="2" borderId="0" xfId="3" applyFont="1" applyFill="1" applyAlignment="1">
      <alignment horizontal="center" vertical="center"/>
    </xf>
    <xf numFmtId="0" fontId="31" fillId="2" borderId="0" xfId="3" applyFont="1" applyFill="1" applyAlignment="1">
      <alignment horizontal="left" wrapText="1"/>
    </xf>
    <xf numFmtId="167" fontId="30" fillId="2" borderId="0" xfId="3" applyNumberFormat="1" applyFont="1" applyFill="1" applyAlignment="1">
      <alignment horizontal="left" vertical="top" wrapText="1"/>
    </xf>
    <xf numFmtId="0" fontId="30" fillId="2" borderId="9" xfId="3" applyFont="1" applyFill="1" applyBorder="1" applyAlignment="1">
      <alignment horizontal="center" vertical="center" wrapText="1"/>
    </xf>
    <xf numFmtId="0" fontId="31" fillId="2" borderId="11" xfId="3" applyFont="1" applyFill="1" applyBorder="1" applyAlignment="1">
      <alignment horizontal="left" vertical="center" wrapText="1"/>
    </xf>
    <xf numFmtId="0" fontId="31" fillId="2" borderId="22" xfId="3" applyFont="1" applyFill="1" applyBorder="1" applyAlignment="1">
      <alignment horizontal="left" vertical="center" wrapText="1"/>
    </xf>
    <xf numFmtId="166" fontId="31" fillId="2" borderId="9" xfId="5" applyNumberFormat="1" applyFont="1" applyFill="1" applyBorder="1" applyAlignment="1">
      <alignment horizontal="center" vertical="center" wrapText="1"/>
    </xf>
    <xf numFmtId="0" fontId="31" fillId="2" borderId="9" xfId="3" applyFont="1" applyFill="1" applyBorder="1" applyAlignment="1">
      <alignment horizontal="center" vertical="center" wrapText="1"/>
    </xf>
    <xf numFmtId="0" fontId="31" fillId="2" borderId="10" xfId="3" applyFont="1" applyFill="1" applyBorder="1" applyAlignment="1">
      <alignment horizontal="center" vertical="center" wrapText="1"/>
    </xf>
    <xf numFmtId="166" fontId="31" fillId="2" borderId="9" xfId="7" applyNumberFormat="1" applyFont="1" applyFill="1" applyBorder="1" applyAlignment="1">
      <alignment horizontal="right" vertical="center" wrapText="1"/>
    </xf>
    <xf numFmtId="165" fontId="31" fillId="2" borderId="9" xfId="7" applyNumberFormat="1" applyFont="1" applyFill="1" applyBorder="1" applyAlignment="1">
      <alignment horizontal="right" vertical="center" wrapText="1"/>
    </xf>
    <xf numFmtId="166" fontId="31" fillId="2" borderId="9" xfId="8" applyNumberFormat="1" applyFont="1" applyFill="1" applyBorder="1" applyAlignment="1">
      <alignment horizontal="right" vertical="center" wrapText="1"/>
    </xf>
    <xf numFmtId="0" fontId="32" fillId="2" borderId="10" xfId="3" applyFont="1" applyFill="1" applyBorder="1" applyAlignment="1">
      <alignment vertical="center" wrapText="1"/>
    </xf>
    <xf numFmtId="0" fontId="30" fillId="2" borderId="10" xfId="3" applyFont="1" applyFill="1" applyBorder="1" applyAlignment="1">
      <alignment horizontal="center" vertical="justify" wrapText="1"/>
    </xf>
    <xf numFmtId="0" fontId="31" fillId="2" borderId="10" xfId="3" applyFont="1" applyFill="1" applyBorder="1" applyAlignment="1">
      <alignment horizontal="center" vertical="justify" wrapText="1"/>
    </xf>
    <xf numFmtId="166" fontId="31" fillId="0" borderId="9" xfId="1" applyNumberFormat="1" applyFont="1" applyFill="1" applyBorder="1" applyAlignment="1">
      <alignment horizontal="center" vertical="center" wrapText="1"/>
    </xf>
    <xf numFmtId="165" fontId="31" fillId="0" borderId="9" xfId="1" applyNumberFormat="1" applyFont="1" applyFill="1" applyBorder="1" applyAlignment="1">
      <alignment vertical="center"/>
    </xf>
    <xf numFmtId="166" fontId="31" fillId="0" borderId="9" xfId="1" applyNumberFormat="1" applyFont="1" applyFill="1" applyBorder="1" applyAlignment="1">
      <alignment vertical="center"/>
    </xf>
    <xf numFmtId="10" fontId="31" fillId="0" borderId="9" xfId="2" applyNumberFormat="1" applyFont="1" applyFill="1" applyBorder="1" applyAlignment="1">
      <alignment vertical="center"/>
    </xf>
    <xf numFmtId="0" fontId="31" fillId="2" borderId="9" xfId="3" applyFont="1" applyFill="1" applyBorder="1" applyAlignment="1">
      <alignment horizontal="left" vertical="center" wrapText="1"/>
    </xf>
    <xf numFmtId="10" fontId="31" fillId="2" borderId="9" xfId="9" applyNumberFormat="1" applyFont="1" applyFill="1" applyBorder="1" applyAlignment="1">
      <alignment horizontal="right" vertical="center" wrapText="1"/>
    </xf>
    <xf numFmtId="169" fontId="30" fillId="2" borderId="0" xfId="10" applyNumberFormat="1" applyFont="1" applyFill="1" applyAlignment="1">
      <alignment vertical="center" wrapText="1"/>
    </xf>
    <xf numFmtId="166" fontId="32" fillId="2" borderId="0" xfId="5" applyNumberFormat="1" applyFont="1" applyFill="1" applyBorder="1" applyAlignment="1">
      <alignment vertical="center" wrapText="1"/>
    </xf>
    <xf numFmtId="0" fontId="32" fillId="2" borderId="0" xfId="10" applyFont="1" applyFill="1" applyBorder="1" applyAlignment="1">
      <alignment horizontal="left" vertical="center" wrapText="1"/>
    </xf>
    <xf numFmtId="166" fontId="32" fillId="2" borderId="0" xfId="5" applyNumberFormat="1" applyFont="1" applyFill="1" applyBorder="1" applyAlignment="1">
      <alignment horizontal="left" vertical="center" wrapText="1"/>
    </xf>
    <xf numFmtId="0" fontId="30" fillId="2" borderId="0" xfId="10" applyNumberFormat="1" applyFont="1" applyFill="1" applyBorder="1" applyAlignment="1">
      <alignment vertical="center"/>
    </xf>
    <xf numFmtId="2" fontId="30" fillId="2" borderId="0" xfId="10" applyNumberFormat="1" applyFont="1" applyFill="1" applyAlignment="1">
      <alignment horizontal="center" vertical="center" wrapText="1"/>
    </xf>
    <xf numFmtId="0" fontId="30" fillId="2" borderId="0" xfId="10" applyFont="1" applyFill="1" applyAlignment="1">
      <alignment horizontal="left" vertical="center"/>
    </xf>
    <xf numFmtId="2" fontId="31" fillId="2" borderId="7" xfId="10" applyNumberFormat="1" applyFont="1" applyFill="1" applyBorder="1" applyAlignment="1">
      <alignment vertical="center"/>
    </xf>
    <xf numFmtId="166" fontId="31" fillId="2" borderId="0" xfId="5" applyNumberFormat="1" applyFont="1" applyFill="1" applyAlignment="1">
      <alignment horizontal="center" vertical="center"/>
    </xf>
    <xf numFmtId="2" fontId="31" fillId="2" borderId="0" xfId="10" applyNumberFormat="1" applyFont="1" applyFill="1" applyAlignment="1">
      <alignment vertical="center"/>
    </xf>
    <xf numFmtId="0" fontId="30" fillId="2" borderId="3" xfId="10" applyNumberFormat="1" applyFont="1" applyFill="1" applyBorder="1" applyAlignment="1">
      <alignment vertical="center"/>
    </xf>
    <xf numFmtId="166" fontId="30" fillId="2" borderId="0" xfId="5" applyNumberFormat="1" applyFont="1" applyFill="1" applyAlignment="1">
      <alignment vertical="center"/>
    </xf>
    <xf numFmtId="0" fontId="30" fillId="2" borderId="0" xfId="4" applyFont="1" applyFill="1"/>
    <xf numFmtId="166" fontId="30" fillId="2" borderId="0" xfId="5" applyNumberFormat="1" applyFont="1" applyFill="1" applyAlignment="1">
      <alignment horizontal="center" vertical="center"/>
    </xf>
    <xf numFmtId="2" fontId="30" fillId="2" borderId="0" xfId="10" applyNumberFormat="1" applyFont="1" applyFill="1" applyAlignment="1">
      <alignment vertical="center"/>
    </xf>
    <xf numFmtId="3" fontId="30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3" fontId="30" fillId="0" borderId="0" xfId="6" applyNumberFormat="1" applyFont="1" applyFill="1" applyAlignment="1">
      <alignment horizontal="left" vertical="top" wrapText="1"/>
    </xf>
    <xf numFmtId="3" fontId="31" fillId="2" borderId="0" xfId="6" applyNumberFormat="1" applyFont="1" applyFill="1" applyAlignment="1">
      <alignment horizontal="left" vertical="top" wrapText="1"/>
    </xf>
    <xf numFmtId="0" fontId="33" fillId="2" borderId="0" xfId="3" applyFont="1" applyFill="1" applyAlignment="1">
      <alignment horizontal="center" vertical="center" wrapText="1"/>
    </xf>
    <xf numFmtId="0" fontId="32" fillId="2" borderId="11" xfId="3" applyFont="1" applyFill="1" applyBorder="1" applyAlignment="1">
      <alignment horizontal="left" vertical="center" wrapText="1"/>
    </xf>
    <xf numFmtId="0" fontId="32" fillId="2" borderId="22" xfId="3" applyFont="1" applyFill="1" applyBorder="1" applyAlignment="1">
      <alignment horizontal="left" vertical="center" wrapText="1"/>
    </xf>
    <xf numFmtId="0" fontId="32" fillId="2" borderId="11" xfId="3" applyFont="1" applyFill="1" applyBorder="1" applyAlignment="1">
      <alignment vertical="center" wrapText="1"/>
    </xf>
    <xf numFmtId="0" fontId="31" fillId="2" borderId="10" xfId="3" applyFont="1" applyFill="1" applyBorder="1" applyAlignment="1">
      <alignment horizontal="left" vertical="center" wrapText="1"/>
    </xf>
    <xf numFmtId="0" fontId="31" fillId="2" borderId="11" xfId="3" applyFont="1" applyFill="1" applyBorder="1" applyAlignment="1">
      <alignment horizontal="left" vertical="center" wrapText="1"/>
    </xf>
    <xf numFmtId="0" fontId="30" fillId="2" borderId="0" xfId="10" applyNumberFormat="1" applyFont="1" applyFill="1" applyBorder="1" applyAlignment="1">
      <alignment vertical="center"/>
    </xf>
    <xf numFmtId="2" fontId="30" fillId="2" borderId="0" xfId="10" applyNumberFormat="1" applyFont="1" applyFill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0" fontId="31" fillId="2" borderId="12" xfId="3" applyFont="1" applyFill="1" applyBorder="1" applyAlignment="1">
      <alignment horizontal="center" vertical="center" wrapText="1"/>
    </xf>
    <xf numFmtId="0" fontId="31" fillId="2" borderId="5" xfId="3" applyFont="1" applyFill="1" applyBorder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30" fillId="2" borderId="0" xfId="10" applyFont="1" applyFill="1" applyAlignment="1">
      <alignment horizontal="left" vertical="center"/>
    </xf>
    <xf numFmtId="169" fontId="30" fillId="2" borderId="0" xfId="10" applyNumberFormat="1" applyFont="1" applyFill="1" applyAlignment="1">
      <alignment horizontal="left" vertical="center" wrapText="1"/>
    </xf>
    <xf numFmtId="0" fontId="30" fillId="34" borderId="1" xfId="3" applyFont="1" applyFill="1" applyBorder="1" applyAlignment="1">
      <alignment horizontal="center" vertical="center" wrapText="1"/>
    </xf>
    <xf numFmtId="0" fontId="30" fillId="34" borderId="5" xfId="3" applyFont="1" applyFill="1" applyBorder="1" applyAlignment="1">
      <alignment horizontal="center" vertical="center" wrapText="1"/>
    </xf>
    <xf numFmtId="0" fontId="30" fillId="34" borderId="2" xfId="3" applyFont="1" applyFill="1" applyBorder="1" applyAlignment="1">
      <alignment horizontal="center" vertical="center" wrapText="1"/>
    </xf>
    <xf numFmtId="0" fontId="30" fillId="34" borderId="3" xfId="3" applyFont="1" applyFill="1" applyBorder="1" applyAlignment="1">
      <alignment horizontal="center" vertical="center" wrapText="1"/>
    </xf>
    <xf numFmtId="0" fontId="30" fillId="34" borderId="4" xfId="3" applyFont="1" applyFill="1" applyBorder="1" applyAlignment="1">
      <alignment horizontal="center" vertical="center" wrapText="1"/>
    </xf>
    <xf numFmtId="0" fontId="30" fillId="34" borderId="6" xfId="3" applyFont="1" applyFill="1" applyBorder="1" applyAlignment="1">
      <alignment horizontal="center" vertical="center" wrapText="1"/>
    </xf>
    <xf numFmtId="0" fontId="30" fillId="34" borderId="7" xfId="3" applyFont="1" applyFill="1" applyBorder="1" applyAlignment="1">
      <alignment horizontal="center" vertical="center" wrapText="1"/>
    </xf>
    <xf numFmtId="0" fontId="30" fillId="34" borderId="8" xfId="3" applyFont="1" applyFill="1" applyBorder="1" applyAlignment="1">
      <alignment horizontal="center" vertical="center" wrapText="1"/>
    </xf>
    <xf numFmtId="0" fontId="32" fillId="2" borderId="0" xfId="10" applyFont="1" applyFill="1" applyBorder="1" applyAlignment="1">
      <alignment horizontal="left" vertical="center" wrapText="1"/>
    </xf>
    <xf numFmtId="166" fontId="32" fillId="2" borderId="0" xfId="5" applyNumberFormat="1" applyFont="1" applyFill="1" applyBorder="1" applyAlignment="1">
      <alignment horizontal="left" vertical="center" wrapText="1"/>
    </xf>
    <xf numFmtId="0" fontId="30" fillId="2" borderId="10" xfId="3" applyFont="1" applyFill="1" applyBorder="1" applyAlignment="1">
      <alignment horizontal="left" vertical="center" wrapText="1"/>
    </xf>
    <xf numFmtId="0" fontId="31" fillId="2" borderId="22" xfId="3" applyFont="1" applyFill="1" applyBorder="1" applyAlignment="1">
      <alignment horizontal="left" vertical="center" wrapText="1"/>
    </xf>
    <xf numFmtId="166" fontId="31" fillId="2" borderId="1" xfId="7" applyNumberFormat="1" applyFont="1" applyFill="1" applyBorder="1" applyAlignment="1">
      <alignment horizontal="right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2" borderId="0" xfId="4" applyNumberFormat="1" applyFont="1" applyFill="1" applyBorder="1"/>
    <xf numFmtId="166" fontId="31" fillId="2" borderId="0" xfId="7" applyNumberFormat="1" applyFont="1" applyFill="1" applyBorder="1" applyAlignment="1">
      <alignment horizontal="right" vertical="center" wrapText="1"/>
    </xf>
    <xf numFmtId="165" fontId="31" fillId="0" borderId="0" xfId="1" applyNumberFormat="1" applyFont="1" applyFill="1" applyBorder="1" applyAlignment="1">
      <alignment vertical="center"/>
    </xf>
    <xf numFmtId="166" fontId="31" fillId="0" borderId="0" xfId="1" applyNumberFormat="1" applyFont="1" applyFill="1" applyBorder="1" applyAlignment="1">
      <alignment vertical="center"/>
    </xf>
    <xf numFmtId="10" fontId="31" fillId="0" borderId="0" xfId="2" applyNumberFormat="1" applyFont="1" applyFill="1" applyBorder="1" applyAlignment="1">
      <alignment vertical="center"/>
    </xf>
    <xf numFmtId="0" fontId="2" fillId="2" borderId="0" xfId="4" applyFont="1" applyFill="1" applyBorder="1"/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Check Cell" xfId="23" builtinId="23" customBuiltin="1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view="pageBreakPreview" topLeftCell="A14" zoomScale="55" zoomScaleNormal="100" zoomScaleSheetLayoutView="55" workbookViewId="0">
      <selection activeCell="G31" sqref="G31"/>
    </sheetView>
  </sheetViews>
  <sheetFormatPr defaultColWidth="9.125" defaultRowHeight="15"/>
  <cols>
    <col min="1" max="1" width="2.375" style="5" customWidth="1"/>
    <col min="2" max="2" width="9.125" style="5" customWidth="1"/>
    <col min="3" max="3" width="3.375" style="5" customWidth="1"/>
    <col min="4" max="4" width="48.75" style="5" customWidth="1"/>
    <col min="5" max="5" width="48.25" style="5" customWidth="1"/>
    <col min="6" max="7" width="43" style="5" customWidth="1"/>
    <col min="8" max="8" width="10.75" style="5" hidden="1" customWidth="1"/>
    <col min="9" max="9" width="12.625" style="5" hidden="1" customWidth="1"/>
    <col min="10" max="12" width="9.125" style="5" hidden="1" customWidth="1"/>
    <col min="13" max="15" width="9.125" style="5" customWidth="1"/>
    <col min="16" max="16384" width="9.125" style="5"/>
  </cols>
  <sheetData>
    <row r="1" spans="1:7" ht="32.25" customHeight="1">
      <c r="B1" s="68" t="s">
        <v>0</v>
      </c>
      <c r="C1" s="68"/>
      <c r="D1" s="68"/>
      <c r="E1" s="68"/>
      <c r="F1" s="68"/>
      <c r="G1" s="68"/>
    </row>
    <row r="2" spans="1:7" ht="40.5" customHeight="1">
      <c r="B2" s="69" t="s">
        <v>1</v>
      </c>
      <c r="C2" s="69"/>
      <c r="D2" s="69"/>
      <c r="E2" s="69"/>
      <c r="F2" s="69"/>
      <c r="G2" s="69"/>
    </row>
    <row r="3" spans="1:7" ht="9" customHeight="1">
      <c r="G3" s="6"/>
    </row>
    <row r="4" spans="1:7" ht="27" customHeight="1">
      <c r="A4" s="72" t="s">
        <v>2</v>
      </c>
      <c r="B4" s="72"/>
      <c r="C4" s="72"/>
      <c r="D4" s="72"/>
      <c r="E4" s="72"/>
      <c r="F4" s="72"/>
      <c r="G4" s="72"/>
    </row>
    <row r="5" spans="1:7" ht="27" customHeight="1">
      <c r="A5" s="72" t="s">
        <v>3</v>
      </c>
      <c r="B5" s="72"/>
      <c r="C5" s="72"/>
      <c r="D5" s="72"/>
      <c r="E5" s="72"/>
      <c r="F5" s="72"/>
      <c r="G5" s="72"/>
    </row>
    <row r="6" spans="1:7" ht="15.6" customHeight="1">
      <c r="B6" s="10"/>
      <c r="C6" s="10"/>
      <c r="D6" s="10"/>
      <c r="E6" s="10"/>
      <c r="F6" s="10"/>
      <c r="G6" s="10"/>
    </row>
    <row r="7" spans="1:7" ht="3" customHeight="1">
      <c r="B7" s="11"/>
      <c r="C7" s="11"/>
      <c r="D7" s="10"/>
      <c r="E7" s="10"/>
      <c r="F7" s="12"/>
      <c r="G7" s="12"/>
    </row>
    <row r="8" spans="1:7" s="7" customFormat="1" ht="47.25" customHeight="1">
      <c r="B8" s="31">
        <v>1</v>
      </c>
      <c r="C8" s="13"/>
      <c r="D8" s="25" t="s">
        <v>27</v>
      </c>
      <c r="E8" s="70" t="s">
        <v>49</v>
      </c>
      <c r="F8" s="70"/>
      <c r="G8" s="70"/>
    </row>
    <row r="9" spans="1:7" s="7" customFormat="1" ht="42" customHeight="1">
      <c r="B9" s="31">
        <v>2</v>
      </c>
      <c r="C9" s="13"/>
      <c r="D9" s="25" t="s">
        <v>28</v>
      </c>
      <c r="E9" s="71" t="s">
        <v>50</v>
      </c>
      <c r="F9" s="71"/>
      <c r="G9" s="71"/>
    </row>
    <row r="10" spans="1:7" s="7" customFormat="1" ht="39.75" customHeight="1">
      <c r="B10" s="31">
        <v>3</v>
      </c>
      <c r="C10" s="13"/>
      <c r="D10" s="32" t="s">
        <v>29</v>
      </c>
      <c r="E10" s="67" t="s">
        <v>51</v>
      </c>
      <c r="F10" s="67"/>
      <c r="G10" s="67"/>
    </row>
    <row r="11" spans="1:7" s="7" customFormat="1" ht="23.25" customHeight="1">
      <c r="B11" s="31">
        <v>4</v>
      </c>
      <c r="C11" s="13"/>
      <c r="D11" s="25" t="s">
        <v>4</v>
      </c>
      <c r="E11" s="33">
        <f>F15+1</f>
        <v>46210</v>
      </c>
      <c r="F11" s="26"/>
      <c r="G11" s="26"/>
    </row>
    <row r="12" spans="1:7" ht="23.25" customHeight="1">
      <c r="B12" s="14"/>
      <c r="C12" s="13"/>
      <c r="D12" s="27" t="s">
        <v>5</v>
      </c>
      <c r="E12" s="28">
        <f>+E11</f>
        <v>46210</v>
      </c>
      <c r="F12" s="29"/>
      <c r="G12" s="30"/>
    </row>
    <row r="13" spans="1:7" ht="18.75" customHeight="1">
      <c r="B13" s="13"/>
      <c r="C13" s="13"/>
      <c r="D13" s="15"/>
      <c r="E13" s="15"/>
      <c r="F13" s="15"/>
      <c r="G13" s="16" t="s">
        <v>6</v>
      </c>
    </row>
    <row r="14" spans="1:7" ht="45.75" customHeight="1">
      <c r="B14" s="86" t="s">
        <v>7</v>
      </c>
      <c r="C14" s="88" t="s">
        <v>8</v>
      </c>
      <c r="D14" s="89"/>
      <c r="E14" s="90"/>
      <c r="F14" s="22" t="s">
        <v>9</v>
      </c>
      <c r="G14" s="22" t="s">
        <v>9</v>
      </c>
    </row>
    <row r="15" spans="1:7" ht="19.5" customHeight="1">
      <c r="B15" s="87"/>
      <c r="C15" s="91"/>
      <c r="D15" s="92"/>
      <c r="E15" s="93"/>
      <c r="F15" s="23">
        <f>IF(WEEKDAY(G15)=4,WORKDAY(G15,3),WORKDAY(G15,2))</f>
        <v>46209</v>
      </c>
      <c r="G15" s="23">
        <v>46204</v>
      </c>
    </row>
    <row r="16" spans="1:7" ht="45.75" customHeight="1">
      <c r="B16" s="34" t="s">
        <v>10</v>
      </c>
      <c r="C16" s="76" t="s">
        <v>30</v>
      </c>
      <c r="D16" s="77"/>
      <c r="E16" s="77"/>
      <c r="F16" s="35"/>
      <c r="G16" s="36"/>
    </row>
    <row r="17" spans="2:12" ht="28.5" customHeight="1">
      <c r="B17" s="34">
        <v>1</v>
      </c>
      <c r="C17" s="76" t="s">
        <v>46</v>
      </c>
      <c r="D17" s="77"/>
      <c r="E17" s="77"/>
      <c r="F17" s="37"/>
      <c r="G17" s="37"/>
    </row>
    <row r="18" spans="2:12" ht="28.5" customHeight="1">
      <c r="B18" s="38">
        <v>1.1000000000000001</v>
      </c>
      <c r="C18" s="39"/>
      <c r="D18" s="73" t="s">
        <v>11</v>
      </c>
      <c r="E18" s="73"/>
      <c r="F18" s="40">
        <v>50404481018</v>
      </c>
      <c r="G18" s="40">
        <v>50406704604</v>
      </c>
      <c r="H18" s="8">
        <f>G22</f>
        <v>50404481018</v>
      </c>
      <c r="I18" s="8">
        <f>H18-F18</f>
        <v>0</v>
      </c>
      <c r="K18" s="40">
        <v>50406704604</v>
      </c>
      <c r="L18" s="8">
        <f>K18-G18</f>
        <v>0</v>
      </c>
    </row>
    <row r="19" spans="2:12" ht="28.5" customHeight="1">
      <c r="B19" s="38">
        <v>1.2</v>
      </c>
      <c r="C19" s="39"/>
      <c r="D19" s="73" t="s">
        <v>12</v>
      </c>
      <c r="E19" s="73"/>
      <c r="F19" s="40"/>
      <c r="G19" s="40"/>
      <c r="K19" s="40"/>
      <c r="L19" s="8">
        <f t="shared" ref="L19:L36" si="0">K19-G19</f>
        <v>0</v>
      </c>
    </row>
    <row r="20" spans="2:12" ht="28.5" customHeight="1">
      <c r="B20" s="38">
        <v>1.3</v>
      </c>
      <c r="C20" s="39"/>
      <c r="D20" s="73" t="s">
        <v>13</v>
      </c>
      <c r="E20" s="73"/>
      <c r="F20" s="41">
        <v>9985.86</v>
      </c>
      <c r="G20" s="41">
        <v>9987.1</v>
      </c>
      <c r="H20" s="9">
        <f>G24</f>
        <v>9985.86</v>
      </c>
      <c r="I20" s="9">
        <f>H20-F20</f>
        <v>0</v>
      </c>
      <c r="K20" s="41">
        <v>9987.1</v>
      </c>
      <c r="L20" s="8">
        <f t="shared" si="0"/>
        <v>0</v>
      </c>
    </row>
    <row r="21" spans="2:12" ht="28.5" customHeight="1">
      <c r="B21" s="34">
        <v>2</v>
      </c>
      <c r="C21" s="76" t="s">
        <v>47</v>
      </c>
      <c r="D21" s="77"/>
      <c r="E21" s="77"/>
      <c r="F21" s="40"/>
      <c r="G21" s="40"/>
      <c r="K21" s="40"/>
      <c r="L21" s="8">
        <f t="shared" si="0"/>
        <v>0</v>
      </c>
    </row>
    <row r="22" spans="2:12" ht="28.5" customHeight="1">
      <c r="B22" s="38">
        <v>2.1</v>
      </c>
      <c r="C22" s="39"/>
      <c r="D22" s="73" t="s">
        <v>11</v>
      </c>
      <c r="E22" s="73"/>
      <c r="F22" s="40">
        <v>50413468973</v>
      </c>
      <c r="G22" s="40">
        <v>50404481018</v>
      </c>
      <c r="K22" s="40">
        <v>50404481018</v>
      </c>
      <c r="L22" s="8">
        <f>K22-G22</f>
        <v>0</v>
      </c>
    </row>
    <row r="23" spans="2:12" ht="28.5" customHeight="1">
      <c r="B23" s="38">
        <v>2.2000000000000002</v>
      </c>
      <c r="C23" s="39"/>
      <c r="D23" s="73" t="s">
        <v>12</v>
      </c>
      <c r="E23" s="73"/>
      <c r="F23" s="40"/>
      <c r="G23" s="40"/>
      <c r="K23" s="40"/>
      <c r="L23" s="8">
        <f t="shared" si="0"/>
        <v>0</v>
      </c>
    </row>
    <row r="24" spans="2:12" ht="28.5" customHeight="1">
      <c r="B24" s="38">
        <v>2.2999999999999998</v>
      </c>
      <c r="C24" s="39"/>
      <c r="D24" s="73" t="s">
        <v>13</v>
      </c>
      <c r="E24" s="73"/>
      <c r="F24" s="41">
        <v>9982.7900000000009</v>
      </c>
      <c r="G24" s="41">
        <v>9985.86</v>
      </c>
      <c r="K24" s="41">
        <v>9985.86</v>
      </c>
      <c r="L24" s="8">
        <f t="shared" si="0"/>
        <v>0</v>
      </c>
    </row>
    <row r="25" spans="2:12" ht="45.75" customHeight="1">
      <c r="B25" s="34">
        <v>3</v>
      </c>
      <c r="C25" s="76" t="s">
        <v>31</v>
      </c>
      <c r="D25" s="77"/>
      <c r="E25" s="77"/>
      <c r="F25" s="42">
        <v>8987955</v>
      </c>
      <c r="G25" s="42">
        <v>-2223586</v>
      </c>
      <c r="H25" s="8">
        <f>F22-F18</f>
        <v>8987955</v>
      </c>
      <c r="I25" s="8">
        <f>H25-F25</f>
        <v>0</v>
      </c>
      <c r="K25" s="42">
        <v>-2223586</v>
      </c>
      <c r="L25" s="8">
        <f t="shared" si="0"/>
        <v>0</v>
      </c>
    </row>
    <row r="26" spans="2:12" ht="45.75" customHeight="1">
      <c r="B26" s="38">
        <v>3.1</v>
      </c>
      <c r="C26" s="43"/>
      <c r="D26" s="75" t="s">
        <v>14</v>
      </c>
      <c r="E26" s="75"/>
      <c r="F26" s="42">
        <v>-15512045</v>
      </c>
      <c r="G26" s="42">
        <v>-6224876</v>
      </c>
      <c r="H26" s="8">
        <f>F22-F18-F27</f>
        <v>-15512045</v>
      </c>
      <c r="I26" s="8">
        <f>H26-F26</f>
        <v>0</v>
      </c>
      <c r="K26" s="42">
        <v>-6224876</v>
      </c>
      <c r="L26" s="8">
        <f t="shared" si="0"/>
        <v>0</v>
      </c>
    </row>
    <row r="27" spans="2:12" ht="45.75" customHeight="1">
      <c r="B27" s="38">
        <v>3.2</v>
      </c>
      <c r="C27" s="44"/>
      <c r="D27" s="75" t="s">
        <v>15</v>
      </c>
      <c r="E27" s="75"/>
      <c r="F27" s="42">
        <v>24500000</v>
      </c>
      <c r="G27" s="42">
        <v>4001290</v>
      </c>
      <c r="H27" s="8"/>
      <c r="I27" s="8"/>
      <c r="K27" s="42">
        <v>4001290</v>
      </c>
      <c r="L27" s="8">
        <f t="shared" si="0"/>
        <v>0</v>
      </c>
    </row>
    <row r="28" spans="2:12" ht="45.75" customHeight="1">
      <c r="B28" s="38">
        <v>3.3</v>
      </c>
      <c r="C28" s="45"/>
      <c r="D28" s="75" t="s">
        <v>16</v>
      </c>
      <c r="E28" s="75"/>
      <c r="F28" s="40"/>
      <c r="G28" s="40"/>
      <c r="K28" s="40"/>
      <c r="L28" s="8">
        <f t="shared" si="0"/>
        <v>0</v>
      </c>
    </row>
    <row r="29" spans="2:12" ht="45.75" customHeight="1">
      <c r="B29" s="34">
        <v>4</v>
      </c>
      <c r="C29" s="76" t="s">
        <v>32</v>
      </c>
      <c r="D29" s="77"/>
      <c r="E29" s="77"/>
      <c r="F29" s="41">
        <v>-3.07</v>
      </c>
      <c r="G29" s="41">
        <v>-1.24</v>
      </c>
      <c r="H29" s="9">
        <f>F24-F20</f>
        <v>-3.069999999999709</v>
      </c>
      <c r="I29" s="9">
        <f>F29-H29</f>
        <v>-2.9087843245179101E-13</v>
      </c>
      <c r="K29" s="41">
        <v>-1.24</v>
      </c>
      <c r="L29" s="8">
        <f t="shared" si="0"/>
        <v>0</v>
      </c>
    </row>
    <row r="30" spans="2:12" ht="45.75" customHeight="1">
      <c r="B30" s="34">
        <v>5</v>
      </c>
      <c r="C30" s="76" t="s">
        <v>33</v>
      </c>
      <c r="D30" s="77"/>
      <c r="E30" s="77"/>
      <c r="F30" s="40"/>
      <c r="G30" s="40"/>
      <c r="K30" s="98"/>
      <c r="L30" s="8">
        <f t="shared" si="0"/>
        <v>0</v>
      </c>
    </row>
    <row r="31" spans="2:12" ht="33" customHeight="1">
      <c r="B31" s="38">
        <v>5.0999999999999996</v>
      </c>
      <c r="C31" s="45"/>
      <c r="D31" s="73" t="s">
        <v>17</v>
      </c>
      <c r="E31" s="73"/>
      <c r="F31" s="40">
        <v>50420659241</v>
      </c>
      <c r="G31" s="40">
        <v>50420659241</v>
      </c>
      <c r="K31" s="99"/>
      <c r="L31" s="100"/>
    </row>
    <row r="32" spans="2:12" ht="33" customHeight="1">
      <c r="B32" s="38">
        <v>5.2</v>
      </c>
      <c r="C32" s="45"/>
      <c r="D32" s="73" t="s">
        <v>18</v>
      </c>
      <c r="E32" s="73"/>
      <c r="F32" s="40">
        <v>50404481018</v>
      </c>
      <c r="G32" s="46">
        <v>50404481018</v>
      </c>
      <c r="K32" s="99"/>
      <c r="L32" s="100"/>
    </row>
    <row r="33" spans="2:12" ht="45.75" customHeight="1">
      <c r="B33" s="34">
        <v>6</v>
      </c>
      <c r="C33" s="96" t="s">
        <v>36</v>
      </c>
      <c r="D33" s="77"/>
      <c r="E33" s="77"/>
      <c r="F33" s="40"/>
      <c r="G33" s="40"/>
      <c r="K33" s="101"/>
      <c r="L33" s="100"/>
    </row>
    <row r="34" spans="2:12" ht="30.75" customHeight="1">
      <c r="B34" s="38">
        <v>6.1</v>
      </c>
      <c r="C34" s="45"/>
      <c r="D34" s="73" t="s">
        <v>37</v>
      </c>
      <c r="E34" s="74"/>
      <c r="F34" s="47"/>
      <c r="G34" s="47"/>
      <c r="K34" s="102"/>
      <c r="L34" s="100"/>
    </row>
    <row r="35" spans="2:12" ht="30.75" customHeight="1">
      <c r="B35" s="38">
        <v>6.2</v>
      </c>
      <c r="C35" s="45"/>
      <c r="D35" s="73" t="s">
        <v>38</v>
      </c>
      <c r="E35" s="74"/>
      <c r="F35" s="48"/>
      <c r="G35" s="48"/>
      <c r="I35" s="8"/>
      <c r="K35" s="103"/>
      <c r="L35" s="100"/>
    </row>
    <row r="36" spans="2:12" ht="30.75" customHeight="1">
      <c r="B36" s="38">
        <v>6.3</v>
      </c>
      <c r="C36" s="45"/>
      <c r="D36" s="73" t="s">
        <v>39</v>
      </c>
      <c r="E36" s="74"/>
      <c r="F36" s="49">
        <f>F35/F22</f>
        <v>0</v>
      </c>
      <c r="G36" s="49">
        <v>0</v>
      </c>
      <c r="K36" s="104"/>
      <c r="L36" s="100"/>
    </row>
    <row r="37" spans="2:12" ht="68.25" customHeight="1">
      <c r="B37" s="34" t="s">
        <v>19</v>
      </c>
      <c r="C37" s="76" t="s">
        <v>44</v>
      </c>
      <c r="D37" s="77"/>
      <c r="E37" s="97"/>
      <c r="F37" s="50"/>
      <c r="G37" s="50"/>
      <c r="K37" s="105"/>
      <c r="L37" s="100"/>
    </row>
    <row r="38" spans="2:12" ht="30.75" customHeight="1">
      <c r="B38" s="38">
        <v>1</v>
      </c>
      <c r="C38" s="76" t="s">
        <v>42</v>
      </c>
      <c r="D38" s="77"/>
      <c r="E38" s="77"/>
      <c r="F38" s="40"/>
      <c r="G38" s="40"/>
      <c r="K38" s="105"/>
      <c r="L38" s="105"/>
    </row>
    <row r="39" spans="2:12" ht="30.75" customHeight="1">
      <c r="B39" s="38">
        <v>2</v>
      </c>
      <c r="C39" s="76" t="s">
        <v>43</v>
      </c>
      <c r="D39" s="77"/>
      <c r="E39" s="77"/>
      <c r="F39" s="40"/>
      <c r="G39" s="40"/>
    </row>
    <row r="40" spans="2:12" ht="45.75" customHeight="1">
      <c r="B40" s="38">
        <v>3</v>
      </c>
      <c r="C40" s="76" t="s">
        <v>34</v>
      </c>
      <c r="D40" s="77"/>
      <c r="E40" s="77"/>
      <c r="F40" s="40"/>
      <c r="G40" s="40"/>
    </row>
    <row r="41" spans="2:12" ht="45.75" customHeight="1">
      <c r="B41" s="80">
        <v>4</v>
      </c>
      <c r="C41" s="76" t="s">
        <v>45</v>
      </c>
      <c r="D41" s="77"/>
      <c r="E41" s="77"/>
      <c r="F41" s="50"/>
      <c r="G41" s="50"/>
    </row>
    <row r="42" spans="2:12" ht="30" customHeight="1">
      <c r="B42" s="81"/>
      <c r="C42" s="45"/>
      <c r="D42" s="73" t="s">
        <v>20</v>
      </c>
      <c r="E42" s="73"/>
      <c r="F42" s="41"/>
      <c r="G42" s="41"/>
    </row>
    <row r="43" spans="2:12" ht="45.75" customHeight="1">
      <c r="B43" s="82"/>
      <c r="C43" s="45"/>
      <c r="D43" s="73" t="s">
        <v>21</v>
      </c>
      <c r="E43" s="73"/>
      <c r="F43" s="51"/>
      <c r="G43" s="51"/>
    </row>
    <row r="44" spans="2:12" ht="45.75" customHeight="1">
      <c r="B44" s="80">
        <v>5</v>
      </c>
      <c r="C44" s="76" t="s">
        <v>35</v>
      </c>
      <c r="D44" s="77"/>
      <c r="E44" s="77"/>
      <c r="F44" s="50"/>
      <c r="G44" s="50"/>
    </row>
    <row r="45" spans="2:12" ht="28.5" customHeight="1">
      <c r="B45" s="81"/>
      <c r="C45" s="45"/>
      <c r="D45" s="73" t="s">
        <v>17</v>
      </c>
      <c r="E45" s="73"/>
      <c r="F45" s="40"/>
      <c r="G45" s="40"/>
    </row>
    <row r="46" spans="2:12" ht="28.5" customHeight="1">
      <c r="B46" s="82"/>
      <c r="C46" s="45"/>
      <c r="D46" s="73" t="s">
        <v>18</v>
      </c>
      <c r="E46" s="73"/>
      <c r="F46" s="40"/>
      <c r="G46" s="40"/>
    </row>
    <row r="47" spans="2:12" ht="9.75" customHeight="1">
      <c r="B47" s="17"/>
      <c r="C47" s="17"/>
      <c r="D47" s="18"/>
      <c r="E47" s="18"/>
      <c r="F47" s="19"/>
      <c r="G47" s="19"/>
    </row>
    <row r="48" spans="2:12" ht="6" customHeight="1">
      <c r="B48" s="21"/>
      <c r="C48" s="21"/>
      <c r="D48" s="21"/>
      <c r="E48" s="20"/>
      <c r="F48" s="83"/>
      <c r="G48" s="83"/>
    </row>
    <row r="49" spans="1:7" ht="20.25">
      <c r="B49" s="84" t="s">
        <v>22</v>
      </c>
      <c r="C49" s="84"/>
      <c r="D49" s="84"/>
      <c r="E49" s="52"/>
      <c r="F49" s="85" t="s">
        <v>23</v>
      </c>
      <c r="G49" s="85"/>
    </row>
    <row r="50" spans="1:7" ht="20.25">
      <c r="B50" s="94" t="s">
        <v>24</v>
      </c>
      <c r="C50" s="94"/>
      <c r="D50" s="94"/>
      <c r="E50" s="53"/>
      <c r="F50" s="95" t="s">
        <v>25</v>
      </c>
      <c r="G50" s="95"/>
    </row>
    <row r="51" spans="1:7" ht="20.25">
      <c r="B51" s="54"/>
      <c r="C51" s="54"/>
      <c r="D51" s="54"/>
      <c r="E51" s="53"/>
      <c r="F51" s="55"/>
      <c r="G51" s="55"/>
    </row>
    <row r="52" spans="1:7" ht="20.25">
      <c r="B52" s="54"/>
      <c r="C52" s="54"/>
      <c r="D52" s="54"/>
      <c r="E52" s="53"/>
      <c r="F52" s="55"/>
      <c r="G52" s="55"/>
    </row>
    <row r="53" spans="1:7" ht="20.25">
      <c r="B53" s="54"/>
      <c r="C53" s="54"/>
      <c r="D53" s="54"/>
      <c r="E53" s="53"/>
      <c r="F53" s="55"/>
      <c r="G53" s="55"/>
    </row>
    <row r="54" spans="1:7" ht="20.25">
      <c r="B54" s="78"/>
      <c r="C54" s="78"/>
      <c r="D54" s="78"/>
      <c r="E54" s="79"/>
      <c r="F54" s="79"/>
      <c r="G54" s="79"/>
    </row>
    <row r="55" spans="1:7" ht="20.25">
      <c r="B55" s="56"/>
      <c r="C55" s="56"/>
      <c r="D55" s="56"/>
      <c r="E55" s="57"/>
      <c r="F55" s="57"/>
      <c r="G55" s="57"/>
    </row>
    <row r="56" spans="1:7" ht="20.25">
      <c r="B56" s="56"/>
      <c r="C56" s="56"/>
      <c r="D56" s="56"/>
      <c r="E56" s="57"/>
      <c r="F56" s="57"/>
      <c r="G56" s="57"/>
    </row>
    <row r="57" spans="1:7" ht="20.25">
      <c r="B57" s="58"/>
      <c r="C57" s="59"/>
      <c r="D57" s="60"/>
      <c r="E57" s="61"/>
      <c r="F57" s="61"/>
      <c r="G57" s="60"/>
    </row>
    <row r="58" spans="1:7" ht="20.25">
      <c r="B58" s="62" t="s">
        <v>40</v>
      </c>
      <c r="C58" s="58"/>
      <c r="D58" s="62"/>
      <c r="E58" s="63"/>
      <c r="F58" s="62" t="s">
        <v>26</v>
      </c>
      <c r="G58" s="62"/>
    </row>
    <row r="59" spans="1:7" ht="20.25">
      <c r="B59" s="64" t="s">
        <v>48</v>
      </c>
      <c r="C59" s="24"/>
      <c r="D59" s="24"/>
      <c r="E59" s="24"/>
      <c r="F59" s="24"/>
      <c r="G59" s="24"/>
    </row>
    <row r="60" spans="1:7" ht="20.25">
      <c r="A60" s="1"/>
      <c r="B60" s="61" t="s">
        <v>41</v>
      </c>
      <c r="C60" s="60"/>
      <c r="D60" s="61"/>
      <c r="E60" s="65"/>
      <c r="F60" s="66"/>
      <c r="G60" s="61"/>
    </row>
    <row r="61" spans="1:7" ht="15.75">
      <c r="A61" s="1"/>
      <c r="B61" s="2"/>
      <c r="C61" s="1"/>
      <c r="D61" s="2"/>
      <c r="E61" s="4"/>
      <c r="F61" s="2"/>
      <c r="G61" s="3"/>
    </row>
  </sheetData>
  <mergeCells count="49">
    <mergeCell ref="B14:B15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E8:G8"/>
    <mergeCell ref="E9:G9"/>
    <mergeCell ref="A4:G4"/>
    <mergeCell ref="A5:G5"/>
  </mergeCells>
  <printOptions horizontalCentered="1"/>
  <pageMargins left="0.70866141732283472" right="0.70866141732283472" top="0.35433070866141736" bottom="0" header="0.31496062992125984" footer="0.31496062992125984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bkfn/+mayek2YUh7SZgCB2T/LuvOCserIeXQKVTlgRU=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7yCyFeso03r9J2cADEWkTulp8HT0Fdlm8GegSc5ffXQ=</DigestValue>
    </Reference>
  </SignedInfo>
  <SignatureValue>V2oB9qJkEl4L9yiYA9yZCOXr5WC9W66kBSOEy4wTK44RDA7gfW3yVH/xh9gYvCuflpImisKZuHX3
N/74EaI9J32fdwHUh8xkTgZlUZu3OYwdrDR+x1aTvZuekooTIr7F4v+keAw+HZcJS+P86hnYPuQu
30qA5yV0In1H9pHwKVvgK2dOJtpL8axmFC6B4KpZVgafiRBWlKJ5rRAPHG6mARD85VpBbVhUVTkk
3yBZA2u6KbXCmkeD5AuOxOH3H1soIC9ANX2nXmi1C3iOpUF4UK0FvOstVpGqlCLPDykmW6TWm8d2
9rJ5qoJfAZLSnr8JvB29+Mch0ejUsn+/AuyzUw==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mIgiBqNFxi/aXM2c1WdlVMDsrSu+2zA45oZ3xWLxmeU=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0UbtdSmjAki/jSQY+Zk40a2xbOlveUwkNcMscIckkyY=</DigestValue>
      </Reference>
      <Reference URI="/xl/styles.xml?ContentType=application/vnd.openxmlformats-officedocument.spreadsheetml.styles+xml">
        <DigestMethod Algorithm="http://www.w3.org/2001/04/xmlenc#sha256"/>
        <DigestValue>GUyOXAfyUIXhHs4xaCyJNfdaH0qN7UIhrDb14sHzMdM=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i/nR84S+4eTi7DLUywCCPMwKJ3kZktYuivwO4IMJp9M=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MwgL/LaWeYc8joo1xHdvRIZplW5kuFFoxPJgk/OOe0w=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2026-07-07T09:04:25Z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2026-07-07T09:04:25Z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vE/XUKgXTIucmfCTZRfA1wGQ3P1g5sChsnQ2ucHHoaM=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BhMBUG3TDMgGaMw9dFNhdHvHB7KyMsssYNMeDburFec=</DigestValue>
    </Reference>
  </SignedInfo>
  <SignatureValue>wgGV7zWDmqCUiyFFpzJg9MUwmjzzffsOM4owWPACkKSxFqcST2r0Xq4y8YSPvEYMVel3Hn8yua9+
BRjZ5fcflfqJxsx/thCC/RfnrdNEanbATZg3E2lJ5XquzU9nj6t3RXY49B7k8aVZwr3GXPfTWWKr
qfXAy6XWuei2FuudJUq3+k2cmpS3GmTnK8UKn8ntyegZklW6ftM5LV2L7xxzRIxt/LMOQ9zWqD1j
zZJ6SBXbAE6v+w/PmHVCNJWWf+8X26HFIHs7qEB1LHXbMBDdV1czhozPam2IjTQCDblrTQmll97N
9ren04y2MfGmDXkaNXh7b9QICWURtTt9+qrISw==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mIgiBqNFxi/aXM2c1WdlVMDsrSu+2zA45oZ3xWLxmeU=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0UbtdSmjAki/jSQY+Zk40a2xbOlveUwkNcMscIckkyY=</DigestValue>
      </Reference>
      <Reference URI="/xl/styles.xml?ContentType=application/vnd.openxmlformats-officedocument.spreadsheetml.styles+xml">
        <DigestMethod Algorithm="http://www.w3.org/2001/04/xmlenc#sha256"/>
        <DigestValue>GUyOXAfyUIXhHs4xaCyJNfdaH0qN7UIhrDb14sHzMdM=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i/nR84S+4eTi7DLUywCCPMwKJ3kZktYuivwO4IMJp9M=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MwgL/LaWeYc8joo1xHdvRIZplW5kuFFoxPJgk/OOe0w=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2026-07-07T09:15:43Z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2026-07-07T09:15:43Z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cp:lastPrinted>2026-07-07T09:00:07Z</cp:lastPrinted>
  <dcterms:created xsi:type="dcterms:W3CDTF">2021-03-31T12:23:45Z</dcterms:created>
  <dcterms:modified xsi:type="dcterms:W3CDTF">2026-07-07T09:01:45Z</dcterms:modified>
</cp:coreProperties>
</file>