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AO CAO NGAY, TUAN\"/>
    </mc:Choice>
  </mc:AlternateContent>
  <bookViews>
    <workbookView showHorizontalScroll="0" showVerticalScroll="0" showSheetTabs="0" xWindow="0" yWindow="0" windowWidth="28800" windowHeight="12180"/>
  </bookViews>
  <sheets>
    <sheet name="Sheet2" sheetId="2" r:id="rId1"/>
    <sheet name="Sheet3" sheetId="3" r:id="rId2"/>
  </sheets>
  <definedNames>
    <definedName name="_xlnm.Print_Area" localSheetId="0">Sheet2!$A$1:$G$64</definedName>
  </definedNames>
  <calcPr calcId="162913"/>
</workbook>
</file>

<file path=xl/calcChain.xml><?xml version="1.0" encoding="utf-8"?>
<calcChain xmlns="http://schemas.openxmlformats.org/spreadsheetml/2006/main">
  <c r="I27" i="2" l="1"/>
  <c r="E12" i="2"/>
  <c r="E11" i="2"/>
  <c r="H27" i="2" l="1"/>
  <c r="F35" i="2" l="1"/>
  <c r="F20" i="2" l="1"/>
  <c r="F18" i="2"/>
  <c r="H25" i="2" s="1"/>
  <c r="I25" i="2" s="1"/>
  <c r="H29" i="2" l="1"/>
  <c r="I29" i="2" s="1"/>
  <c r="F36" i="2"/>
  <c r="F15" i="2" l="1"/>
</calcChain>
</file>

<file path=xl/sharedStrings.xml><?xml version="1.0" encoding="utf-8"?>
<sst xmlns="http://schemas.openxmlformats.org/spreadsheetml/2006/main" count="62" uniqueCount="53">
  <si>
    <t>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</si>
  <si>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</si>
  <si>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</si>
  <si>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</si>
  <si>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Ngày lập báo cáo:</t>
  </si>
  <si>
    <t>Reporting Date:</t>
  </si>
  <si>
    <t>Đơn vị tính: VND
Unit: VND</t>
  </si>
  <si>
    <t>STT
NO</t>
  </si>
  <si>
    <t>CHỈ TIÊU
CRITERIA</t>
  </si>
  <si>
    <t xml:space="preserve">KỲ BÁO CÁO
THIS PERIOD </t>
  </si>
  <si>
    <t>I</t>
  </si>
  <si>
    <t>của quỹ/ per Fund</t>
  </si>
  <si>
    <t>của một lô chứng chỉ quỹ/ per lot of Fund Certificate</t>
  </si>
  <si>
    <t>của một chứng chỉ quỹ/ per Fund Certificate</t>
  </si>
  <si>
    <t>Thay đổi do các hoạt động liên quan đến đầu tư của Quỹ trong kỳ
Changes of NAV due to the fund's investment during the period</t>
  </si>
  <si>
    <t>Thay đổi GTTSR do mua lại, phát hành thêm Chứng chỉ Quỹ
Change of NAV due to subcription, redemption during the period</t>
  </si>
  <si>
    <t>Thay đổi NAV do phân phối lại thu nhập của quỹ
Change of NAV due to profit distribution to investors during the period</t>
  </si>
  <si>
    <t>Giá trị cao nhất (VND)/ Highest Value (VND)</t>
  </si>
  <si>
    <t>Giá trị thấp nhất (VND)/ Lowest Value (VND)</t>
  </si>
  <si>
    <t>II</t>
  </si>
  <si>
    <t>Chênh lệch tuyệt đối (VND)/ Absolute difference (VND)</t>
  </si>
  <si>
    <t>Chênh lệch tương đối (mức độ chiết khấu (-)/thặng dư (+))/ Relative differnce (discount(-)/ premium(+))</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</si>
  <si>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</si>
  <si>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</si>
  <si>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</si>
  <si>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</si>
  <si>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Công Ty TNHH MTV quản lý quỹ ngân hàng Công Thương Việt Nam</t>
  </si>
  <si>
    <t>Tên Công ty quản lý quỹ: 
Management Fund Company name:</t>
  </si>
  <si>
    <t>Công Ty TNHH MTV quản lý quỹ ngân hàng Công Thương Việt Nam
Vietinbank Fund Management Company Limited</t>
  </si>
  <si>
    <t xml:space="preserve">Tên Ngân  hàng giám sát:
Supervising bank: </t>
  </si>
  <si>
    <t>Ngân Hàng TMCP Đầu tư và Phát triển Việt Nam - Chi nhánh Hà Thành
Bank for Investment and Development of Vietnam JSC - Ha Thanh Branch</t>
  </si>
  <si>
    <t xml:space="preserve">Tên Quỹ:
Fund name: </t>
  </si>
  <si>
    <t>Quỹ Đầu tư Trái phiếu ngân hàng công thương Việt Nam
VTBF</t>
  </si>
  <si>
    <t>Giá trị tài sản ròng
Net Assest Value</t>
  </si>
  <si>
    <t>Giá trị tài sản ròng  (NAV) đầu kỳ 
Net Asset Value (NAV) at the beginning of period</t>
  </si>
  <si>
    <t>Giá trị tài sản ròng (NAV) cuối kỳ
Net Asset Value (NAV) at the end of period</t>
  </si>
  <si>
    <t>Thay đổi giá trị tài sản ròng Quỹ trong kỳ, trong đó:
Change of NAV  during perdiod, in Which:</t>
  </si>
  <si>
    <t>Thay đổi giá trị tài sản ròng trên một chứng chỉ Quỹ trong kỳ
Change of NAV per Fund Certificate during perdiod</t>
  </si>
  <si>
    <t>Giá trị tài sản ròng cao nhất/thấp nhất trong vòng 52 tuần gần nhất
Highest/Lowest NAV within latest 52 weeks</t>
  </si>
  <si>
    <t xml:space="preserve">Giá trị thị trường (giá đóng cửa cuối phiên giao dịch trong ngày báo cáo) của một chứng chỉ Quỹ
Market value of a Fund Certificate (closing price of the last trading session of the reporting date) </t>
  </si>
  <si>
    <t>Giá trị đầu kỳ
Beginning perriod Value</t>
  </si>
  <si>
    <t>Giá trị cuối kỳ
Ending period Value</t>
  </si>
  <si>
    <t>Thay đổi giá trị thị trường trong kỳ so với kỳ trước
Change of market value in the period in comparision to the last period</t>
  </si>
  <si>
    <t>Chênh lệch giữa giá thị trường của chứng chỉ Quỹ và giá trị tài sản ròng trên một chứng chỉ Quỹ
Difference  between Market Value per Fund Certificate and NAV per Fund Certificate</t>
  </si>
  <si>
    <t>Giá trị thị trường cao nhất/thấp nhất trong vòng 52 tuần gần nhất
Highest/lowest Market Value within latest 52 weeks</t>
  </si>
  <si>
    <t>Tỷ lệ sở hữu nước ngoài/Foreign investors' ownership ratio (not applicable for listed fund)</t>
  </si>
  <si>
    <t>Số lượng Chứng chỉ quỹ/Number of  fund certificates</t>
  </si>
  <si>
    <t>Tổng giá trị/Total value of  Fund Certificates</t>
  </si>
  <si>
    <t>Tỷ lệ sở hữu/Foreign investors' ownership ratio</t>
  </si>
  <si>
    <t xml:space="preserve">    </t>
  </si>
  <si>
    <t>Ngân hàng TMCP Đầu tư và Phát triển Việt Nam - Chi nhánh Hà Thành</t>
  </si>
  <si>
    <t>Phó Giám đốc Phòng Giao dịch và Dịch vụ Chứng khoán</t>
  </si>
  <si>
    <t>Vũ Minh Hồng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</si>
</sst>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_);_(* \(#,##0.00\);_(* &quot;-&quot;??_);_(@_)"/>
    <numFmt numFmtId="165" formatCode="_-* #,##0.00\ _₫_-;\-* #,##0.00\ _₫_-;_-* &quot;-&quot;??\ _₫_-;_-@_-"/>
    <numFmt numFmtId="166" formatCode="_(* #,##0_);_(* \(#,##0\);_(* &quot;-&quot;??_);_(@_)"/>
    <numFmt numFmtId="167" formatCode="dd/mm/yyyy;@"/>
    <numFmt numFmtId="168" formatCode="[$-409]mmmm\ d\,\ yyyy;@"/>
    <numFmt numFmtId="169" formatCode="[$-1010000]d/m/yyyy;@"/>
  </numFmts>
  <fonts count="38">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
      <sz val="18"/>
      <color theme="3"/>
      <name val="Times New Roman"/>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8.25"/>
      <name val="Microsoft Sans Serif"/>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6">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3" fillId="0" borderId="0"/>
    <xf numFmtId="164" fontId="10"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xf numFmtId="9" fontId="3" fillId="0" borderId="0" applyFont="0" applyFill="0" applyBorder="0" applyAlignment="0" applyProtection="0"/>
    <xf numFmtId="0" fontId="18" fillId="0" borderId="0"/>
    <xf numFmtId="0" fontId="21" fillId="0" borderId="0" applyNumberFormat="0" applyFill="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16" applyNumberFormat="0" applyAlignment="0" applyProtection="0"/>
    <xf numFmtId="0" fontId="29" fillId="7" borderId="17" applyNumberFormat="0" applyAlignment="0" applyProtection="0"/>
    <xf numFmtId="0" fontId="30" fillId="7" borderId="16" applyNumberFormat="0" applyAlignment="0" applyProtection="0"/>
    <xf numFmtId="0" fontId="31" fillId="0" borderId="18" applyNumberFormat="0" applyFill="0" applyAlignment="0" applyProtection="0"/>
    <xf numFmtId="0" fontId="32" fillId="8" borderId="19" applyNumberFormat="0" applyAlignment="0" applyProtection="0"/>
    <xf numFmtId="0" fontId="33" fillId="0" borderId="0" applyNumberFormat="0" applyFill="0" applyBorder="0" applyAlignment="0" applyProtection="0"/>
    <xf numFmtId="0" fontId="1" fillId="9" borderId="20" applyNumberFormat="0" applyFont="0" applyAlignment="0" applyProtection="0"/>
    <xf numFmtId="0" fontId="34" fillId="0" borderId="0" applyNumberFormat="0" applyFill="0" applyBorder="0" applyAlignment="0" applyProtection="0"/>
    <xf numFmtId="0" fontId="35" fillId="0" borderId="21" applyNumberFormat="0" applyFill="0" applyAlignment="0" applyProtection="0"/>
    <xf numFmtId="0" fontId="36"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6" fillId="33" borderId="0" applyNumberFormat="0" applyBorder="0" applyAlignment="0" applyProtection="0"/>
    <xf numFmtId="0" fontId="37" fillId="0" borderId="0">
      <alignment vertical="top"/>
    </xf>
    <xf numFmtId="43" fontId="1" fillId="0" borderId="0" applyFont="0" applyFill="0" applyBorder="0" applyAlignment="0" applyProtection="0"/>
    <xf numFmtId="43" fontId="1" fillId="0" borderId="0" applyFont="0" applyFill="0" applyBorder="0" applyAlignment="0" applyProtection="0"/>
    <xf numFmtId="0" fontId="10" fillId="0" borderId="0"/>
  </cellStyleXfs>
  <cellXfs count="106">
    <xf numFmtId="0" fontId="0" fillId="0" borderId="0" xfId="0"/>
    <xf numFmtId="0" fontId="4" fillId="2" borderId="0" xfId="4" applyFont="1" applyFill="1"/>
    <xf numFmtId="0" fontId="4" fillId="2" borderId="0" xfId="4" applyFont="1" applyFill="1" applyAlignment="1">
      <alignment horizontal="right"/>
    </xf>
    <xf numFmtId="0" fontId="7" fillId="2" borderId="0" xfId="3" applyFont="1" applyFill="1" applyAlignment="1"/>
    <xf numFmtId="0" fontId="7" fillId="2" borderId="0" xfId="3" applyFont="1" applyFill="1" applyAlignment="1">
      <alignment horizontal="center"/>
    </xf>
    <xf numFmtId="0" fontId="8" fillId="2" borderId="0" xfId="3" applyFont="1" applyFill="1" applyAlignment="1">
      <alignment horizontal="center"/>
    </xf>
    <xf numFmtId="0" fontId="5" fillId="2" borderId="0" xfId="3" applyFont="1" applyFill="1" applyAlignment="1">
      <alignment horizontal="center"/>
    </xf>
    <xf numFmtId="0" fontId="9" fillId="2" borderId="0" xfId="3" applyFont="1" applyFill="1" applyAlignment="1">
      <alignment horizontal="center"/>
    </xf>
    <xf numFmtId="166" fontId="9" fillId="2" borderId="0" xfId="5" applyNumberFormat="1" applyFont="1" applyFill="1" applyAlignment="1">
      <alignment horizontal="center"/>
    </xf>
    <xf numFmtId="0" fontId="11" fillId="2" borderId="0" xfId="3" applyFont="1" applyFill="1" applyAlignment="1">
      <alignment horizontal="center" vertical="center"/>
    </xf>
    <xf numFmtId="0" fontId="11" fillId="2" borderId="0" xfId="3" applyFont="1" applyFill="1" applyAlignment="1">
      <alignment horizontal="left" vertical="center" wrapText="1"/>
    </xf>
    <xf numFmtId="0" fontId="4" fillId="2" borderId="0" xfId="4" applyFont="1" applyFill="1" applyAlignment="1">
      <alignment vertical="center"/>
    </xf>
    <xf numFmtId="0" fontId="6" fillId="2" borderId="0" xfId="3" applyFont="1" applyFill="1" applyAlignment="1">
      <alignment horizontal="left" vertical="center" wrapText="1"/>
    </xf>
    <xf numFmtId="167" fontId="8" fillId="2" borderId="0" xfId="3" applyNumberFormat="1" applyFont="1" applyFill="1" applyAlignment="1">
      <alignment horizontal="left" wrapText="1"/>
    </xf>
    <xf numFmtId="3" fontId="6" fillId="2" borderId="0" xfId="3" applyNumberFormat="1" applyFont="1" applyFill="1" applyAlignment="1">
      <alignment wrapText="1"/>
    </xf>
    <xf numFmtId="0" fontId="11" fillId="2" borderId="0" xfId="3" applyFont="1" applyFill="1" applyAlignment="1">
      <alignment horizontal="center"/>
    </xf>
    <xf numFmtId="0" fontId="11" fillId="2" borderId="0" xfId="3" applyFont="1" applyFill="1" applyAlignment="1">
      <alignment horizontal="left" vertical="top" wrapText="1"/>
    </xf>
    <xf numFmtId="168" fontId="12" fillId="2" borderId="0" xfId="7" applyNumberFormat="1" applyFont="1" applyFill="1" applyAlignment="1">
      <alignment horizontal="left" vertical="top" wrapText="1"/>
    </xf>
    <xf numFmtId="169" fontId="6" fillId="2" borderId="0" xfId="3" applyNumberFormat="1" applyFont="1" applyFill="1" applyAlignment="1">
      <alignment horizontal="left" vertical="top" wrapText="1"/>
    </xf>
    <xf numFmtId="0" fontId="13" fillId="2" borderId="0" xfId="3" applyFont="1" applyFill="1"/>
    <xf numFmtId="166" fontId="14" fillId="0" borderId="0" xfId="5" applyNumberFormat="1" applyFont="1" applyFill="1" applyAlignment="1">
      <alignment horizontal="right" wrapText="1"/>
    </xf>
    <xf numFmtId="14" fontId="4" fillId="2" borderId="0" xfId="4" applyNumberFormat="1" applyFont="1" applyFill="1"/>
    <xf numFmtId="0" fontId="6" fillId="2" borderId="9" xfId="3" applyFont="1" applyFill="1" applyBorder="1" applyAlignment="1">
      <alignment horizontal="center" vertical="center" wrapText="1"/>
    </xf>
    <xf numFmtId="166" fontId="11" fillId="2" borderId="9" xfId="5" applyNumberFormat="1"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166" fontId="16" fillId="2" borderId="9" xfId="7" applyNumberFormat="1" applyFont="1" applyFill="1" applyBorder="1" applyAlignment="1">
      <alignment horizontal="right" vertical="center" wrapText="1"/>
    </xf>
    <xf numFmtId="166" fontId="13" fillId="2" borderId="9" xfId="7" applyNumberFormat="1" applyFont="1" applyFill="1" applyBorder="1" applyAlignment="1">
      <alignment horizontal="right" vertical="center" wrapText="1"/>
    </xf>
    <xf numFmtId="164" fontId="16" fillId="2" borderId="9" xfId="7" applyNumberFormat="1" applyFont="1" applyFill="1" applyBorder="1" applyAlignment="1">
      <alignment horizontal="right" vertical="center" wrapText="1"/>
    </xf>
    <xf numFmtId="164" fontId="13" fillId="2" borderId="9" xfId="7" applyNumberFormat="1" applyFont="1" applyFill="1" applyBorder="1" applyAlignment="1">
      <alignment horizontal="right" vertical="center" wrapText="1"/>
    </xf>
    <xf numFmtId="0" fontId="11" fillId="2" borderId="9" xfId="3" applyFont="1" applyFill="1" applyBorder="1" applyAlignment="1">
      <alignment horizontal="center" vertical="justify" wrapText="1"/>
    </xf>
    <xf numFmtId="0" fontId="15" fillId="2" borderId="10" xfId="3" applyFont="1" applyFill="1" applyBorder="1" applyAlignment="1">
      <alignment vertical="center" wrapText="1"/>
    </xf>
    <xf numFmtId="0" fontId="6" fillId="2" borderId="10" xfId="3" applyFont="1" applyFill="1" applyBorder="1" applyAlignment="1">
      <alignment horizontal="center" vertical="justify" wrapText="1"/>
    </xf>
    <xf numFmtId="0" fontId="11" fillId="2" borderId="10" xfId="3" applyFont="1" applyFill="1" applyBorder="1" applyAlignment="1">
      <alignment horizontal="center" vertical="justify" wrapText="1"/>
    </xf>
    <xf numFmtId="0" fontId="6" fillId="2" borderId="9" xfId="3" applyFont="1" applyFill="1" applyBorder="1" applyAlignment="1">
      <alignment horizontal="center" vertical="justify" wrapText="1"/>
    </xf>
    <xf numFmtId="166" fontId="11" fillId="0" borderId="9" xfId="1" applyNumberFormat="1" applyFont="1" applyFill="1" applyBorder="1" applyAlignment="1">
      <alignment horizontal="center" vertical="center" wrapText="1"/>
    </xf>
    <xf numFmtId="164" fontId="11" fillId="0" borderId="9" xfId="1" applyNumberFormat="1" applyFont="1" applyFill="1" applyBorder="1" applyAlignment="1">
      <alignment vertical="center"/>
    </xf>
    <xf numFmtId="166" fontId="11" fillId="0" borderId="9" xfId="1" applyNumberFormat="1" applyFont="1" applyFill="1" applyBorder="1" applyAlignment="1">
      <alignment vertical="center"/>
    </xf>
    <xf numFmtId="10" fontId="11" fillId="0" borderId="9" xfId="2" applyNumberFormat="1" applyFont="1" applyFill="1" applyBorder="1" applyAlignment="1">
      <alignment vertical="center"/>
    </xf>
    <xf numFmtId="10" fontId="13" fillId="2" borderId="9" xfId="9" applyNumberFormat="1" applyFont="1" applyFill="1" applyBorder="1" applyAlignment="1">
      <alignment horizontal="right" vertical="center" wrapText="1"/>
    </xf>
    <xf numFmtId="166" fontId="12" fillId="2" borderId="9" xfId="7" applyNumberFormat="1" applyFont="1" applyFill="1" applyBorder="1" applyAlignment="1">
      <alignment horizontal="right" vertical="center" wrapText="1"/>
    </xf>
    <xf numFmtId="0" fontId="11" fillId="2" borderId="0" xfId="3" applyFont="1" applyFill="1" applyBorder="1" applyAlignment="1">
      <alignment horizontal="center" vertical="justify" wrapText="1"/>
    </xf>
    <xf numFmtId="0" fontId="15" fillId="2" borderId="0" xfId="3" applyFont="1" applyFill="1" applyBorder="1" applyAlignment="1">
      <alignment horizontal="left" vertical="center" wrapText="1"/>
    </xf>
    <xf numFmtId="166" fontId="12" fillId="2" borderId="0" xfId="7" applyNumberFormat="1" applyFont="1" applyFill="1" applyBorder="1" applyAlignment="1">
      <alignment horizontal="right" vertical="center" wrapText="1"/>
    </xf>
    <xf numFmtId="166" fontId="13" fillId="2" borderId="0" xfId="7" applyNumberFormat="1" applyFont="1" applyFill="1" applyBorder="1" applyAlignment="1">
      <alignment horizontal="right" vertical="center" wrapText="1"/>
    </xf>
    <xf numFmtId="0" fontId="7" fillId="2" borderId="0" xfId="10" applyFont="1" applyFill="1" applyAlignment="1">
      <alignment horizontal="left" vertical="center"/>
    </xf>
    <xf numFmtId="169" fontId="7" fillId="2" borderId="0" xfId="10" applyNumberFormat="1" applyFont="1" applyFill="1" applyAlignment="1">
      <alignment vertical="center"/>
    </xf>
    <xf numFmtId="169" fontId="7" fillId="2" borderId="0" xfId="10" applyNumberFormat="1" applyFont="1" applyFill="1" applyAlignment="1">
      <alignment vertical="center" wrapText="1"/>
    </xf>
    <xf numFmtId="166" fontId="17" fillId="2" borderId="0" xfId="5" applyNumberFormat="1" applyFont="1" applyFill="1" applyBorder="1" applyAlignment="1">
      <alignment vertical="center" wrapText="1"/>
    </xf>
    <xf numFmtId="2" fontId="7" fillId="2" borderId="0" xfId="10" applyNumberFormat="1" applyFont="1" applyFill="1" applyAlignment="1">
      <alignment horizontal="center" vertical="center"/>
    </xf>
    <xf numFmtId="2" fontId="13" fillId="2" borderId="0" xfId="10" applyNumberFormat="1" applyFont="1" applyFill="1" applyAlignment="1">
      <alignment vertical="center"/>
    </xf>
    <xf numFmtId="166" fontId="13" fillId="2" borderId="0" xfId="5" applyNumberFormat="1" applyFont="1" applyFill="1" applyAlignment="1">
      <alignment horizontal="center" vertical="center"/>
    </xf>
    <xf numFmtId="0" fontId="7" fillId="2" borderId="3" xfId="10" applyNumberFormat="1" applyFont="1" applyFill="1" applyBorder="1" applyAlignment="1">
      <alignment vertical="center"/>
    </xf>
    <xf numFmtId="166" fontId="7" fillId="2" borderId="0" xfId="5" applyNumberFormat="1" applyFont="1" applyFill="1" applyAlignment="1">
      <alignment vertical="center"/>
    </xf>
    <xf numFmtId="0" fontId="19" fillId="2" borderId="0" xfId="4" applyFont="1" applyFill="1"/>
    <xf numFmtId="166" fontId="20" fillId="2" borderId="0" xfId="5" applyNumberFormat="1" applyFont="1" applyFill="1" applyAlignment="1">
      <alignment horizontal="center" vertical="center"/>
    </xf>
    <xf numFmtId="2" fontId="7" fillId="2" borderId="0" xfId="10" applyNumberFormat="1" applyFont="1" applyFill="1" applyAlignment="1">
      <alignment vertical="center"/>
    </xf>
    <xf numFmtId="2" fontId="3" fillId="2" borderId="0" xfId="10" applyNumberFormat="1" applyFont="1" applyFill="1" applyAlignment="1">
      <alignment vertical="center"/>
    </xf>
    <xf numFmtId="0" fontId="20" fillId="2" borderId="0" xfId="10" applyFont="1" applyFill="1" applyAlignment="1">
      <alignment vertical="center"/>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0" fontId="15" fillId="2" borderId="11" xfId="3" applyFont="1" applyFill="1" applyBorder="1" applyAlignment="1">
      <alignment horizontal="left" vertical="center" wrapText="1"/>
    </xf>
    <xf numFmtId="166" fontId="13" fillId="2" borderId="9" xfId="8" applyNumberFormat="1" applyFont="1" applyFill="1" applyBorder="1" applyAlignment="1">
      <alignment horizontal="right" vertical="center" wrapText="1"/>
    </xf>
    <xf numFmtId="0" fontId="11" fillId="2" borderId="9" xfId="3" applyFont="1" applyFill="1" applyBorder="1" applyAlignment="1">
      <alignment horizontal="left" vertical="center" wrapText="1"/>
    </xf>
    <xf numFmtId="0" fontId="11" fillId="2" borderId="11" xfId="3" applyFont="1" applyFill="1" applyBorder="1" applyAlignment="1">
      <alignment horizontal="left" vertical="center" wrapText="1"/>
    </xf>
    <xf numFmtId="166" fontId="4" fillId="2" borderId="0" xfId="4" applyNumberFormat="1" applyFont="1" applyFill="1"/>
    <xf numFmtId="165" fontId="4" fillId="2" borderId="0" xfId="4" applyNumberFormat="1" applyFont="1" applyFill="1"/>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2" fontId="13" fillId="2" borderId="7" xfId="10" applyNumberFormat="1" applyFont="1" applyFill="1" applyBorder="1" applyAlignment="1">
      <alignment vertical="center"/>
    </xf>
    <xf numFmtId="166" fontId="3" fillId="2" borderId="0" xfId="5" applyNumberFormat="1" applyFont="1" applyFill="1" applyAlignment="1">
      <alignment horizontal="center" vertical="center"/>
    </xf>
    <xf numFmtId="0" fontId="6" fillId="34" borderId="1" xfId="3" applyFont="1" applyFill="1" applyBorder="1" applyAlignment="1">
      <alignment horizontal="center" vertical="center" wrapText="1"/>
    </xf>
    <xf numFmtId="166" fontId="6" fillId="34" borderId="1" xfId="5" applyNumberFormat="1" applyFont="1" applyFill="1" applyBorder="1" applyAlignment="1">
      <alignment horizontal="center" vertical="center" wrapText="1"/>
    </xf>
    <xf numFmtId="0" fontId="6" fillId="34" borderId="5" xfId="3" applyFont="1" applyFill="1" applyBorder="1" applyAlignment="1">
      <alignment horizontal="center" vertical="center" wrapText="1"/>
    </xf>
    <xf numFmtId="0" fontId="6" fillId="34" borderId="6" xfId="3" applyFont="1" applyFill="1" applyBorder="1" applyAlignment="1">
      <alignment horizontal="center" vertical="center" wrapText="1"/>
    </xf>
    <xf numFmtId="0" fontId="6" fillId="34" borderId="7" xfId="3" applyFont="1" applyFill="1" applyBorder="1" applyAlignment="1">
      <alignment horizontal="center" vertical="center" wrapText="1"/>
    </xf>
    <xf numFmtId="0" fontId="6" fillId="34" borderId="8" xfId="3" applyFont="1" applyFill="1" applyBorder="1" applyAlignment="1">
      <alignment horizontal="center" vertical="center" wrapText="1"/>
    </xf>
    <xf numFmtId="14" fontId="6" fillId="34" borderId="5" xfId="5" applyNumberFormat="1" applyFont="1" applyFill="1" applyBorder="1" applyAlignment="1">
      <alignment horizontal="center" vertical="center" wrapText="1"/>
    </xf>
    <xf numFmtId="0" fontId="11" fillId="2" borderId="11" xfId="3"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3" fontId="6" fillId="2" borderId="0" xfId="6" applyNumberFormat="1" applyFont="1" applyFill="1" applyAlignment="1">
      <alignment horizontal="left" vertical="top" wrapText="1"/>
    </xf>
    <xf numFmtId="0" fontId="2" fillId="2" borderId="0" xfId="3" applyFont="1" applyFill="1" applyAlignment="1">
      <alignment horizontal="center" wrapText="1"/>
    </xf>
    <xf numFmtId="0" fontId="5" fillId="2" borderId="0" xfId="3" applyFont="1" applyFill="1" applyAlignment="1">
      <alignment horizontal="center" vertical="center" wrapText="1"/>
    </xf>
    <xf numFmtId="0" fontId="6" fillId="2" borderId="0" xfId="3" applyFont="1" applyFill="1" applyAlignment="1">
      <alignment horizontal="center" wrapText="1"/>
    </xf>
    <xf numFmtId="3" fontId="6" fillId="0" borderId="0" xfId="6" applyNumberFormat="1" applyFont="1" applyFill="1" applyAlignment="1">
      <alignment horizontal="left" vertical="top" wrapText="1"/>
    </xf>
    <xf numFmtId="3" fontId="11" fillId="2" borderId="0" xfId="6" applyNumberFormat="1" applyFont="1" applyFill="1" applyAlignment="1">
      <alignment horizontal="left" vertical="top" wrapText="1"/>
    </xf>
    <xf numFmtId="0" fontId="15" fillId="2" borderId="11" xfId="3" applyFont="1" applyFill="1" applyBorder="1" applyAlignment="1">
      <alignment vertical="center" wrapText="1"/>
    </xf>
    <xf numFmtId="0" fontId="6" fillId="34" borderId="2" xfId="3" applyFont="1" applyFill="1" applyBorder="1" applyAlignment="1">
      <alignment horizontal="center" vertical="center" wrapText="1"/>
    </xf>
    <xf numFmtId="0" fontId="6" fillId="34" borderId="3" xfId="3" applyFont="1" applyFill="1" applyBorder="1" applyAlignment="1">
      <alignment horizontal="center" vertical="center" wrapText="1"/>
    </xf>
    <xf numFmtId="0" fontId="6" fillId="34" borderId="4" xfId="3" applyFont="1" applyFill="1" applyBorder="1" applyAlignment="1">
      <alignment horizontal="center" vertical="center" wrapText="1"/>
    </xf>
    <xf numFmtId="0" fontId="11" fillId="2" borderId="10" xfId="3" applyFont="1" applyFill="1" applyBorder="1" applyAlignment="1">
      <alignment horizontal="left" vertical="center" wrapText="1"/>
    </xf>
    <xf numFmtId="0" fontId="11" fillId="2" borderId="11" xfId="3" applyFont="1" applyFill="1" applyBorder="1" applyAlignment="1">
      <alignment horizontal="left" vertical="center" wrapText="1"/>
    </xf>
    <xf numFmtId="0" fontId="15" fillId="2" borderId="11" xfId="3" applyFont="1" applyFill="1" applyBorder="1" applyAlignment="1">
      <alignment horizontal="left" vertical="center" wrapText="1"/>
    </xf>
    <xf numFmtId="0" fontId="11" fillId="2" borderId="1" xfId="3" applyFont="1" applyFill="1" applyBorder="1" applyAlignment="1">
      <alignment horizontal="center" vertical="justify" wrapText="1"/>
    </xf>
    <xf numFmtId="0" fontId="11" fillId="2" borderId="12" xfId="3" applyFont="1" applyFill="1" applyBorder="1" applyAlignment="1">
      <alignment horizontal="center" vertical="justify" wrapText="1"/>
    </xf>
    <xf numFmtId="0" fontId="11" fillId="2" borderId="5" xfId="3" applyFont="1" applyFill="1" applyBorder="1" applyAlignment="1">
      <alignment horizontal="center" vertical="justify" wrapText="1"/>
    </xf>
    <xf numFmtId="0" fontId="6" fillId="2" borderId="10" xfId="3" applyFont="1" applyFill="1" applyBorder="1" applyAlignment="1">
      <alignment horizontal="left" vertical="center" wrapText="1"/>
    </xf>
    <xf numFmtId="0" fontId="15" fillId="2" borderId="22" xfId="3" applyFont="1" applyFill="1" applyBorder="1" applyAlignment="1">
      <alignment horizontal="left" vertical="center" wrapText="1"/>
    </xf>
    <xf numFmtId="0" fontId="17" fillId="0" borderId="0" xfId="10" applyFont="1" applyFill="1" applyBorder="1" applyAlignment="1">
      <alignment horizontal="center" vertical="center" wrapText="1"/>
    </xf>
    <xf numFmtId="166" fontId="17" fillId="2" borderId="0" xfId="5" applyNumberFormat="1" applyFont="1" applyFill="1" applyBorder="1" applyAlignment="1">
      <alignment horizontal="left" vertical="center" wrapText="1"/>
    </xf>
    <xf numFmtId="0" fontId="7" fillId="2" borderId="0" xfId="10" applyNumberFormat="1" applyFont="1" applyFill="1" applyBorder="1" applyAlignment="1">
      <alignment vertical="center"/>
    </xf>
    <xf numFmtId="2" fontId="7" fillId="2" borderId="0" xfId="10" applyNumberFormat="1" applyFont="1" applyFill="1" applyAlignment="1">
      <alignment horizontal="center" vertical="center" wrapText="1"/>
    </xf>
    <xf numFmtId="169" fontId="7" fillId="2" borderId="0" xfId="10" applyNumberFormat="1" applyFont="1" applyFill="1" applyAlignment="1">
      <alignment horizontal="center" vertical="center"/>
    </xf>
    <xf numFmtId="0" fontId="7" fillId="2" borderId="0" xfId="10" applyFont="1" applyFill="1" applyAlignment="1">
      <alignment horizontal="center" vertical="center"/>
    </xf>
    <xf numFmtId="169" fontId="7" fillId="2" borderId="0" xfId="10" applyNumberFormat="1" applyFont="1" applyFill="1" applyAlignment="1">
      <alignment horizontal="left" vertical="center" wrapText="1"/>
    </xf>
  </cellXfs>
  <cellStyles count="56">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omma" xfId="1" builtinId="3"/>
    <cellStyle name="Comma 2" xfId="53"/>
    <cellStyle name="Comma 2 6" xfId="7"/>
    <cellStyle name="Comma 3" xfId="54"/>
    <cellStyle name="Comma 4 3" xfId="5"/>
    <cellStyle name="Comma 5 2" xfId="8"/>
    <cellStyle name="Check Cell" xfId="23" builtinId="23" customBuiltin="1"/>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Input" xfId="19" builtinId="20" customBuiltin="1"/>
    <cellStyle name="Linked Cell" xfId="22" builtinId="24" customBuiltin="1"/>
    <cellStyle name="Neutral" xfId="18" builtinId="28" customBuiltin="1"/>
    <cellStyle name="Normal" xfId="0" builtinId="0"/>
    <cellStyle name="Normal 2" xfId="52"/>
    <cellStyle name="Normal 2 2" xfId="4"/>
    <cellStyle name="Normal 2 3" xfId="55"/>
    <cellStyle name="Normal 3 3" xfId="6"/>
    <cellStyle name="Normal 3 4" xfId="3"/>
    <cellStyle name="Normal_Bao cao tai chinh 280405" xfId="10"/>
    <cellStyle name="Note" xfId="25" builtinId="10" customBuiltin="1"/>
    <cellStyle name="Output" xfId="20" builtinId="21" customBuiltin="1"/>
    <cellStyle name="Percent" xfId="2" builtinId="5"/>
    <cellStyle name="Percent 2 2" xfId="9"/>
    <cellStyle name="Title" xfId="11" builtinId="15" customBuiltin="1"/>
    <cellStyle name="Total" xfId="27" builtinId="25" customBuiltin="1"/>
    <cellStyle name="Warning Text" xfId="2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5"/>
  <sheetViews>
    <sheetView tabSelected="1" view="pageBreakPreview" topLeftCell="A2" zoomScale="55" zoomScaleNormal="100" zoomScaleSheetLayoutView="55" workbookViewId="0">
      <selection activeCell="D26" sqref="D26:E26"/>
    </sheetView>
  </sheetViews>
  <sheetFormatPr defaultColWidth="9.125" defaultRowHeight="15"/>
  <cols>
    <col min="1" max="1" width="5" style="1" customWidth="1"/>
    <col min="2" max="2" width="9.125" style="1" customWidth="1"/>
    <col min="3" max="3" width="3.375" style="1" customWidth="1"/>
    <col min="4" max="4" width="48.75" style="1" customWidth="1"/>
    <col min="5" max="5" width="34.125" style="1" customWidth="1"/>
    <col min="6" max="6" width="36.75" style="1" customWidth="1"/>
    <col min="7" max="7" width="38.375" style="1" customWidth="1"/>
    <col min="8" max="8" width="14.625" style="1" bestFit="1" customWidth="1"/>
    <col min="9" max="9" width="12" style="1" bestFit="1" customWidth="1"/>
    <col min="10" max="16384" width="9.125" style="1"/>
  </cols>
  <sheetData>
    <row r="1" spans="2:10" ht="32.25" customHeight="1">
      <c r="B1" s="82" t="s">
        <v>0</v>
      </c>
      <c r="C1" s="82"/>
      <c r="D1" s="82"/>
      <c r="E1" s="82"/>
      <c r="F1" s="82"/>
      <c r="G1" s="82"/>
    </row>
    <row r="2" spans="2:10" ht="40.5" customHeight="1">
      <c r="B2" s="83" t="s">
        <v>1</v>
      </c>
      <c r="C2" s="83"/>
      <c r="D2" s="83"/>
      <c r="E2" s="83"/>
      <c r="F2" s="83"/>
      <c r="G2" s="83"/>
    </row>
    <row r="3" spans="2:10" ht="9" customHeight="1">
      <c r="G3" s="2"/>
    </row>
    <row r="4" spans="2:10" ht="19.5" customHeight="1">
      <c r="B4" s="84" t="s">
        <v>2</v>
      </c>
      <c r="C4" s="84"/>
      <c r="D4" s="84"/>
      <c r="E4" s="84"/>
      <c r="F4" s="84"/>
      <c r="G4" s="84"/>
    </row>
    <row r="5" spans="2:10" ht="15.6" customHeight="1">
      <c r="C5" s="3"/>
      <c r="D5" s="3"/>
      <c r="E5" s="4" t="s">
        <v>3</v>
      </c>
      <c r="F5" s="3"/>
      <c r="G5" s="3"/>
    </row>
    <row r="6" spans="2:10" ht="15.6" customHeight="1">
      <c r="B6" s="4"/>
      <c r="C6" s="4"/>
      <c r="D6" s="4"/>
      <c r="E6" s="5"/>
      <c r="F6" s="4"/>
      <c r="G6" s="4"/>
    </row>
    <row r="7" spans="2:10" ht="3" customHeight="1">
      <c r="B7" s="6"/>
      <c r="C7" s="6"/>
      <c r="D7" s="7"/>
      <c r="E7" s="7"/>
      <c r="F7" s="8"/>
      <c r="G7" s="8"/>
    </row>
    <row r="8" spans="2:10" s="11" customFormat="1" ht="34.5" customHeight="1">
      <c r="B8" s="9">
        <v>1</v>
      </c>
      <c r="C8" s="9"/>
      <c r="D8" s="10" t="s">
        <v>27</v>
      </c>
      <c r="E8" s="85" t="s">
        <v>28</v>
      </c>
      <c r="F8" s="85"/>
      <c r="G8" s="85"/>
      <c r="H8" s="85"/>
    </row>
    <row r="9" spans="2:10" s="11" customFormat="1" ht="34.5" customHeight="1">
      <c r="B9" s="9">
        <v>2</v>
      </c>
      <c r="C9" s="9"/>
      <c r="D9" s="10" t="s">
        <v>29</v>
      </c>
      <c r="E9" s="86" t="s">
        <v>30</v>
      </c>
      <c r="F9" s="86"/>
      <c r="G9" s="86"/>
      <c r="H9" s="86"/>
    </row>
    <row r="10" spans="2:10" s="11" customFormat="1" ht="34.5" customHeight="1">
      <c r="B10" s="9">
        <v>3</v>
      </c>
      <c r="C10" s="9"/>
      <c r="D10" s="10" t="s">
        <v>31</v>
      </c>
      <c r="E10" s="81" t="s">
        <v>32</v>
      </c>
      <c r="F10" s="81"/>
      <c r="G10" s="81"/>
      <c r="H10" s="81"/>
    </row>
    <row r="11" spans="2:10" s="11" customFormat="1" ht="18.75" customHeight="1">
      <c r="B11" s="9">
        <v>5</v>
      </c>
      <c r="C11" s="9"/>
      <c r="D11" s="12" t="s">
        <v>4</v>
      </c>
      <c r="E11" s="13">
        <f>F15+1</f>
        <v>45783</v>
      </c>
      <c r="F11" s="14"/>
      <c r="G11" s="14"/>
    </row>
    <row r="12" spans="2:10" ht="18.75" customHeight="1">
      <c r="B12" s="15"/>
      <c r="C12" s="9"/>
      <c r="D12" s="16" t="s">
        <v>5</v>
      </c>
      <c r="E12" s="17">
        <f>+E11</f>
        <v>45783</v>
      </c>
      <c r="F12" s="18"/>
      <c r="G12" s="19"/>
    </row>
    <row r="13" spans="2:10" ht="12.75" customHeight="1">
      <c r="B13" s="9"/>
      <c r="C13" s="9"/>
      <c r="D13" s="19"/>
      <c r="E13" s="19"/>
      <c r="F13" s="19"/>
      <c r="G13" s="20" t="s">
        <v>6</v>
      </c>
      <c r="J13" s="21">
        <v>45576</v>
      </c>
    </row>
    <row r="14" spans="2:10" ht="31.5" customHeight="1">
      <c r="B14" s="71" t="s">
        <v>7</v>
      </c>
      <c r="C14" s="88" t="s">
        <v>8</v>
      </c>
      <c r="D14" s="89"/>
      <c r="E14" s="90"/>
      <c r="F14" s="72" t="s">
        <v>9</v>
      </c>
      <c r="G14" s="72" t="s">
        <v>9</v>
      </c>
    </row>
    <row r="15" spans="2:10" ht="16.5" customHeight="1">
      <c r="B15" s="73"/>
      <c r="C15" s="74"/>
      <c r="D15" s="75"/>
      <c r="E15" s="76"/>
      <c r="F15" s="77">
        <f>IF(WEEKDAY(G15)=4,WORKDAY(G15,3),WORKDAY(G15,2))</f>
        <v>45782</v>
      </c>
      <c r="G15" s="77">
        <v>45777</v>
      </c>
      <c r="H15" s="21"/>
      <c r="I15" s="21"/>
    </row>
    <row r="16" spans="2:10" ht="33" customHeight="1">
      <c r="B16" s="22" t="s">
        <v>10</v>
      </c>
      <c r="C16" s="91" t="s">
        <v>33</v>
      </c>
      <c r="D16" s="92"/>
      <c r="E16" s="92"/>
      <c r="F16" s="64"/>
      <c r="G16" s="78"/>
    </row>
    <row r="17" spans="2:10" ht="33" customHeight="1">
      <c r="B17" s="22">
        <v>1</v>
      </c>
      <c r="C17" s="91" t="s">
        <v>34</v>
      </c>
      <c r="D17" s="92"/>
      <c r="E17" s="92"/>
      <c r="F17" s="23"/>
      <c r="G17" s="23"/>
    </row>
    <row r="18" spans="2:10" ht="15.75">
      <c r="B18" s="24">
        <v>1.1000000000000001</v>
      </c>
      <c r="C18" s="25"/>
      <c r="D18" s="93" t="s">
        <v>11</v>
      </c>
      <c r="E18" s="93"/>
      <c r="F18" s="26">
        <f>G22</f>
        <v>66602519375</v>
      </c>
      <c r="G18" s="26">
        <v>66534558814</v>
      </c>
      <c r="J18" s="65"/>
    </row>
    <row r="19" spans="2:10" ht="15.75">
      <c r="B19" s="24">
        <v>1.2</v>
      </c>
      <c r="C19" s="25"/>
      <c r="D19" s="93" t="s">
        <v>12</v>
      </c>
      <c r="E19" s="93"/>
      <c r="F19" s="26" t="s">
        <v>49</v>
      </c>
      <c r="G19" s="26" t="s">
        <v>49</v>
      </c>
      <c r="J19" s="65"/>
    </row>
    <row r="20" spans="2:10" ht="15.75">
      <c r="B20" s="24">
        <v>1.3</v>
      </c>
      <c r="C20" s="25"/>
      <c r="D20" s="93" t="s">
        <v>13</v>
      </c>
      <c r="E20" s="93"/>
      <c r="F20" s="28">
        <f>G24</f>
        <v>14478.2</v>
      </c>
      <c r="G20" s="28">
        <v>14473.86</v>
      </c>
      <c r="J20" s="65"/>
    </row>
    <row r="21" spans="2:10" ht="37.5" customHeight="1">
      <c r="B21" s="22">
        <v>2</v>
      </c>
      <c r="C21" s="91" t="s">
        <v>35</v>
      </c>
      <c r="D21" s="92"/>
      <c r="E21" s="92"/>
      <c r="F21" s="26" t="s">
        <v>49</v>
      </c>
      <c r="G21" s="26" t="s">
        <v>49</v>
      </c>
      <c r="J21" s="65"/>
    </row>
    <row r="22" spans="2:10" ht="15.75">
      <c r="B22" s="24">
        <v>2.1</v>
      </c>
      <c r="C22" s="25"/>
      <c r="D22" s="93" t="s">
        <v>11</v>
      </c>
      <c r="E22" s="93"/>
      <c r="F22" s="27">
        <v>66652519745</v>
      </c>
      <c r="G22" s="27">
        <v>66602519375</v>
      </c>
      <c r="J22" s="65"/>
    </row>
    <row r="23" spans="2:10" ht="15.75">
      <c r="B23" s="24">
        <v>2.2000000000000002</v>
      </c>
      <c r="C23" s="25"/>
      <c r="D23" s="93" t="s">
        <v>12</v>
      </c>
      <c r="E23" s="93"/>
      <c r="F23" s="26"/>
      <c r="G23" s="26"/>
      <c r="I23" s="65"/>
      <c r="J23" s="65"/>
    </row>
    <row r="24" spans="2:10" ht="15.75">
      <c r="B24" s="24">
        <v>2.2999999999999998</v>
      </c>
      <c r="C24" s="25"/>
      <c r="D24" s="93" t="s">
        <v>13</v>
      </c>
      <c r="E24" s="93"/>
      <c r="F24" s="28">
        <v>14489.07</v>
      </c>
      <c r="G24" s="28">
        <v>14478.2</v>
      </c>
      <c r="H24" s="65"/>
      <c r="J24" s="65"/>
    </row>
    <row r="25" spans="2:10" ht="32.25" customHeight="1">
      <c r="B25" s="22">
        <v>3</v>
      </c>
      <c r="C25" s="91" t="s">
        <v>36</v>
      </c>
      <c r="D25" s="92"/>
      <c r="E25" s="92"/>
      <c r="F25" s="62">
        <v>50000370</v>
      </c>
      <c r="G25" s="62">
        <v>67960561</v>
      </c>
      <c r="H25" s="65">
        <f>F22-F18</f>
        <v>50000370</v>
      </c>
      <c r="I25" s="65">
        <f>F25-H25</f>
        <v>0</v>
      </c>
      <c r="J25" s="65"/>
    </row>
    <row r="26" spans="2:10" ht="33" customHeight="1">
      <c r="B26" s="30">
        <v>3.1</v>
      </c>
      <c r="C26" s="31"/>
      <c r="D26" s="87" t="s">
        <v>14</v>
      </c>
      <c r="E26" s="87"/>
      <c r="F26" s="62">
        <v>50000370</v>
      </c>
      <c r="G26" s="62">
        <v>19960561</v>
      </c>
      <c r="H26" s="65"/>
      <c r="I26" s="65"/>
      <c r="J26" s="65"/>
    </row>
    <row r="27" spans="2:10" ht="33" customHeight="1">
      <c r="B27" s="30">
        <v>3.2</v>
      </c>
      <c r="C27" s="32"/>
      <c r="D27" s="87" t="s">
        <v>15</v>
      </c>
      <c r="E27" s="87"/>
      <c r="F27" s="62"/>
      <c r="G27" s="62">
        <v>48000000</v>
      </c>
      <c r="H27" s="65">
        <f>F25-F26</f>
        <v>0</v>
      </c>
      <c r="I27" s="65">
        <f>F27-H27</f>
        <v>0</v>
      </c>
      <c r="J27" s="65"/>
    </row>
    <row r="28" spans="2:10" ht="33" customHeight="1">
      <c r="B28" s="30">
        <v>3.3</v>
      </c>
      <c r="C28" s="33"/>
      <c r="D28" s="87" t="s">
        <v>16</v>
      </c>
      <c r="E28" s="87"/>
      <c r="F28" s="26"/>
      <c r="G28" s="26"/>
      <c r="I28" s="65"/>
      <c r="J28" s="65"/>
    </row>
    <row r="29" spans="2:10" ht="36" customHeight="1">
      <c r="B29" s="34">
        <v>4</v>
      </c>
      <c r="C29" s="91" t="s">
        <v>37</v>
      </c>
      <c r="D29" s="92"/>
      <c r="E29" s="92"/>
      <c r="F29" s="28">
        <v>10.87</v>
      </c>
      <c r="G29" s="28">
        <v>4.34</v>
      </c>
      <c r="H29" s="66">
        <f>F24-F20</f>
        <v>10.869999999998981</v>
      </c>
      <c r="I29" s="65">
        <f t="shared" ref="I27:I29" si="0">F29-H29</f>
        <v>1.0178524689763435E-12</v>
      </c>
      <c r="J29" s="65"/>
    </row>
    <row r="30" spans="2:10" ht="36" customHeight="1">
      <c r="B30" s="34">
        <v>5</v>
      </c>
      <c r="C30" s="91" t="s">
        <v>38</v>
      </c>
      <c r="D30" s="92"/>
      <c r="E30" s="92"/>
      <c r="F30" s="26"/>
      <c r="G30" s="26"/>
      <c r="I30" s="65"/>
      <c r="J30" s="65"/>
    </row>
    <row r="31" spans="2:10" ht="15.75">
      <c r="B31" s="30">
        <v>5.0999999999999996</v>
      </c>
      <c r="C31" s="33"/>
      <c r="D31" s="93" t="s">
        <v>17</v>
      </c>
      <c r="E31" s="93"/>
      <c r="F31" s="35">
        <v>66655445758</v>
      </c>
      <c r="G31" s="35">
        <v>66655445758</v>
      </c>
      <c r="J31" s="65"/>
    </row>
    <row r="32" spans="2:10" ht="15.75">
      <c r="B32" s="30">
        <v>5.2</v>
      </c>
      <c r="C32" s="33"/>
      <c r="D32" s="93" t="s">
        <v>18</v>
      </c>
      <c r="E32" s="93"/>
      <c r="F32" s="35">
        <v>60458966009</v>
      </c>
      <c r="G32" s="35">
        <v>60389845652</v>
      </c>
      <c r="J32" s="65"/>
    </row>
    <row r="33" spans="2:10" ht="24.75" customHeight="1">
      <c r="B33" s="34">
        <v>6</v>
      </c>
      <c r="C33" s="97" t="s">
        <v>45</v>
      </c>
      <c r="D33" s="92"/>
      <c r="E33" s="92"/>
      <c r="F33" s="27"/>
      <c r="G33" s="27"/>
      <c r="J33" s="65"/>
    </row>
    <row r="34" spans="2:10" ht="18" customHeight="1">
      <c r="B34" s="30">
        <v>6.1</v>
      </c>
      <c r="C34" s="33"/>
      <c r="D34" s="93" t="s">
        <v>46</v>
      </c>
      <c r="E34" s="98"/>
      <c r="F34" s="36">
        <v>22134.560000000001</v>
      </c>
      <c r="G34" s="36">
        <v>22134.560000000001</v>
      </c>
      <c r="J34" s="65"/>
    </row>
    <row r="35" spans="2:10" ht="15.75">
      <c r="B35" s="30">
        <v>6.2</v>
      </c>
      <c r="C35" s="33"/>
      <c r="D35" s="61" t="s">
        <v>47</v>
      </c>
      <c r="E35" s="61"/>
      <c r="F35" s="37">
        <f>F34*F24</f>
        <v>320709189.25920004</v>
      </c>
      <c r="G35" s="37">
        <v>320468586.59200001</v>
      </c>
      <c r="J35" s="65"/>
    </row>
    <row r="36" spans="2:10" ht="15.75">
      <c r="B36" s="30">
        <v>6.3</v>
      </c>
      <c r="C36" s="33"/>
      <c r="D36" s="61" t="s">
        <v>48</v>
      </c>
      <c r="E36" s="61"/>
      <c r="F36" s="38">
        <f>F35/F22</f>
        <v>4.8116588913093318E-3</v>
      </c>
      <c r="G36" s="38">
        <v>4.8116586219153065E-3</v>
      </c>
      <c r="J36" s="65"/>
    </row>
    <row r="37" spans="2:10" ht="30.75" customHeight="1">
      <c r="B37" s="22" t="s">
        <v>19</v>
      </c>
      <c r="C37" s="91" t="s">
        <v>39</v>
      </c>
      <c r="D37" s="92"/>
      <c r="E37" s="92"/>
      <c r="F37" s="63"/>
      <c r="G37" s="63"/>
    </row>
    <row r="38" spans="2:10" ht="25.5" customHeight="1">
      <c r="B38" s="24">
        <v>1</v>
      </c>
      <c r="C38" s="91" t="s">
        <v>40</v>
      </c>
      <c r="D38" s="92"/>
      <c r="E38" s="92"/>
      <c r="F38" s="27"/>
      <c r="G38" s="27"/>
    </row>
    <row r="39" spans="2:10" ht="36" customHeight="1">
      <c r="B39" s="24">
        <v>2</v>
      </c>
      <c r="C39" s="91" t="s">
        <v>41</v>
      </c>
      <c r="D39" s="92"/>
      <c r="E39" s="92"/>
      <c r="F39" s="27"/>
      <c r="G39" s="27"/>
    </row>
    <row r="40" spans="2:10" ht="30.75" customHeight="1">
      <c r="B40" s="24">
        <v>3</v>
      </c>
      <c r="C40" s="91" t="s">
        <v>42</v>
      </c>
      <c r="D40" s="92"/>
      <c r="E40" s="92"/>
      <c r="F40" s="27"/>
      <c r="G40" s="27"/>
    </row>
    <row r="41" spans="2:10" ht="36" customHeight="1">
      <c r="B41" s="94">
        <v>4</v>
      </c>
      <c r="C41" s="91" t="s">
        <v>43</v>
      </c>
      <c r="D41" s="92"/>
      <c r="E41" s="92"/>
      <c r="F41" s="63"/>
      <c r="G41" s="63"/>
    </row>
    <row r="42" spans="2:10" ht="15.75">
      <c r="B42" s="95"/>
      <c r="C42" s="33"/>
      <c r="D42" s="93" t="s">
        <v>20</v>
      </c>
      <c r="E42" s="93"/>
      <c r="F42" s="29"/>
      <c r="G42" s="29"/>
    </row>
    <row r="43" spans="2:10" ht="15.75">
      <c r="B43" s="96"/>
      <c r="C43" s="33"/>
      <c r="D43" s="93" t="s">
        <v>21</v>
      </c>
      <c r="E43" s="93"/>
      <c r="F43" s="39"/>
      <c r="G43" s="39"/>
    </row>
    <row r="44" spans="2:10" ht="15.75">
      <c r="B44" s="94">
        <v>5</v>
      </c>
      <c r="C44" s="91" t="s">
        <v>44</v>
      </c>
      <c r="D44" s="92"/>
      <c r="E44" s="92"/>
      <c r="F44" s="63"/>
      <c r="G44" s="63"/>
    </row>
    <row r="45" spans="2:10" ht="15.75">
      <c r="B45" s="95"/>
      <c r="C45" s="33"/>
      <c r="D45" s="93" t="s">
        <v>17</v>
      </c>
      <c r="E45" s="93"/>
      <c r="F45" s="40"/>
      <c r="G45" s="40"/>
    </row>
    <row r="46" spans="2:10" ht="15.75">
      <c r="B46" s="96"/>
      <c r="C46" s="33"/>
      <c r="D46" s="93" t="s">
        <v>18</v>
      </c>
      <c r="E46" s="93"/>
      <c r="F46" s="40"/>
      <c r="G46" s="40"/>
    </row>
    <row r="47" spans="2:10" ht="14.25" customHeight="1">
      <c r="B47" s="41"/>
      <c r="C47" s="41"/>
      <c r="D47" s="42"/>
      <c r="E47" s="42"/>
      <c r="F47" s="43"/>
      <c r="G47" s="44"/>
    </row>
    <row r="48" spans="2:10" ht="15.75">
      <c r="B48" s="45"/>
      <c r="C48" s="45"/>
      <c r="D48" s="45"/>
      <c r="E48" s="46"/>
      <c r="F48" s="103"/>
      <c r="G48" s="103"/>
    </row>
    <row r="49" spans="1:7" ht="15.75">
      <c r="B49" s="104" t="s">
        <v>22</v>
      </c>
      <c r="C49" s="104"/>
      <c r="D49" s="104"/>
      <c r="E49" s="47"/>
      <c r="F49" s="105" t="s">
        <v>23</v>
      </c>
      <c r="G49" s="105"/>
    </row>
    <row r="50" spans="1:7" ht="15.75">
      <c r="B50" s="99" t="s">
        <v>24</v>
      </c>
      <c r="C50" s="99"/>
      <c r="D50" s="99"/>
      <c r="E50" s="48"/>
      <c r="F50" s="100" t="s">
        <v>25</v>
      </c>
      <c r="G50" s="100"/>
    </row>
    <row r="51" spans="1:7" ht="15.75">
      <c r="B51" s="101"/>
      <c r="C51" s="101"/>
      <c r="D51" s="101"/>
      <c r="E51" s="102"/>
      <c r="F51" s="102"/>
      <c r="G51" s="102"/>
    </row>
    <row r="52" spans="1:7" ht="15.75">
      <c r="B52" s="79"/>
      <c r="C52" s="79"/>
      <c r="D52" s="79"/>
      <c r="E52" s="80"/>
      <c r="F52" s="80"/>
      <c r="G52" s="80"/>
    </row>
    <row r="53" spans="1:7" ht="15.75">
      <c r="B53" s="79"/>
      <c r="C53" s="79"/>
      <c r="D53" s="79"/>
      <c r="E53" s="80"/>
      <c r="F53" s="80"/>
      <c r="G53" s="80"/>
    </row>
    <row r="54" spans="1:7" ht="15.75">
      <c r="B54" s="79"/>
      <c r="C54" s="79"/>
      <c r="D54" s="79"/>
      <c r="E54" s="80"/>
      <c r="F54" s="80"/>
      <c r="G54" s="80"/>
    </row>
    <row r="55" spans="1:7" ht="15.75">
      <c r="B55" s="79"/>
      <c r="C55" s="79"/>
      <c r="D55" s="79"/>
      <c r="E55" s="80"/>
      <c r="F55" s="80"/>
      <c r="G55" s="80"/>
    </row>
    <row r="56" spans="1:7" ht="15.75">
      <c r="B56" s="79"/>
      <c r="C56" s="79"/>
      <c r="D56" s="79"/>
      <c r="E56" s="80"/>
      <c r="F56" s="80"/>
      <c r="G56" s="80"/>
    </row>
    <row r="57" spans="1:7" ht="15.75">
      <c r="B57" s="79"/>
      <c r="C57" s="79"/>
      <c r="D57" s="79"/>
      <c r="E57" s="80"/>
      <c r="F57" s="80"/>
      <c r="G57" s="80"/>
    </row>
    <row r="58" spans="1:7" ht="15.75">
      <c r="B58" s="79"/>
      <c r="C58" s="79"/>
      <c r="D58" s="79"/>
      <c r="E58" s="80"/>
      <c r="F58" s="80"/>
      <c r="G58" s="80"/>
    </row>
    <row r="59" spans="1:7" ht="15.75">
      <c r="B59" s="59"/>
      <c r="C59" s="59"/>
      <c r="D59" s="59"/>
      <c r="E59" s="60"/>
      <c r="F59" s="49"/>
      <c r="G59" s="49"/>
    </row>
    <row r="60" spans="1:7" ht="15.75">
      <c r="B60" s="67"/>
      <c r="C60" s="67"/>
      <c r="D60" s="67"/>
      <c r="E60" s="68"/>
      <c r="F60" s="49"/>
      <c r="G60" s="49"/>
    </row>
    <row r="61" spans="1:7" ht="15.75">
      <c r="B61" s="45"/>
      <c r="C61" s="69"/>
      <c r="D61" s="51"/>
      <c r="E61" s="50"/>
      <c r="F61" s="50"/>
      <c r="G61" s="51"/>
    </row>
    <row r="62" spans="1:7" ht="15.75">
      <c r="B62" s="52" t="s">
        <v>50</v>
      </c>
      <c r="C62" s="45"/>
      <c r="D62" s="52"/>
      <c r="E62" s="53"/>
      <c r="F62" s="52" t="s">
        <v>26</v>
      </c>
      <c r="G62" s="52"/>
    </row>
    <row r="63" spans="1:7" ht="15.75">
      <c r="B63" s="54" t="s">
        <v>52</v>
      </c>
    </row>
    <row r="64" spans="1:7" ht="15.75">
      <c r="A64" s="55"/>
      <c r="B64" s="50" t="s">
        <v>51</v>
      </c>
      <c r="C64" s="70"/>
      <c r="D64" s="50"/>
      <c r="E64" s="55"/>
      <c r="F64" s="56"/>
      <c r="G64" s="57"/>
    </row>
    <row r="65" spans="1:7" ht="15.75">
      <c r="A65" s="55"/>
      <c r="B65" s="56"/>
      <c r="C65" s="55"/>
      <c r="D65" s="56"/>
      <c r="E65" s="58"/>
      <c r="F65" s="56"/>
      <c r="G65" s="57"/>
    </row>
  </sheetData>
  <mergeCells count="45">
    <mergeCell ref="B50:D50"/>
    <mergeCell ref="F50:G50"/>
    <mergeCell ref="B51:D51"/>
    <mergeCell ref="E51:G51"/>
    <mergeCell ref="B44:B46"/>
    <mergeCell ref="C44:E44"/>
    <mergeCell ref="D45:E45"/>
    <mergeCell ref="D46:E46"/>
    <mergeCell ref="F48:G48"/>
    <mergeCell ref="B49:D49"/>
    <mergeCell ref="F49:G49"/>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D34:E34"/>
    <mergeCell ref="D26:E26"/>
    <mergeCell ref="C14:E14"/>
    <mergeCell ref="C16:E16"/>
    <mergeCell ref="C17:E17"/>
    <mergeCell ref="D18:E18"/>
    <mergeCell ref="D19:E19"/>
    <mergeCell ref="D20:E20"/>
    <mergeCell ref="C21:E21"/>
    <mergeCell ref="D22:E22"/>
    <mergeCell ref="D23:E23"/>
    <mergeCell ref="D24:E24"/>
    <mergeCell ref="C25:E25"/>
    <mergeCell ref="E10:H10"/>
    <mergeCell ref="B1:G1"/>
    <mergeCell ref="B2:G2"/>
    <mergeCell ref="B4:G4"/>
    <mergeCell ref="E8:H8"/>
    <mergeCell ref="E9:H9"/>
  </mergeCells>
  <printOptions horizontalCentered="1"/>
  <pageMargins left="0.7" right="0.7" top="0.75" bottom="0.75" header="0.3" footer="0.3"/>
  <pageSetup scale="4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25"/>
  <sheetData/>
  <pageMargins left="0.7" right="0.7" top="0.75" bottom="0.75" header="0.3" footer="0.3"/>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R3qnIj2ehYPih3n98NkhP4l1QyEL+S48ysodGj1Douc=</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l3bS5yIHuQW5OzcQOjvL83/UqOVdRR+/gNH7foRgQ+Q=</DigestValue>
    </Reference>
  </SignedInfo>
  <SignatureValue>q1+VbXNe8QgA9PYsZeumoJ5z488P55GR4F79ySKst3fPpu1UL+RxFSkhrEqLe/wz8RnxA7UUgQbl
4/XBF/5AXZI/tkbkBdjF8Lg3Ay0iA+2i0OHG134CtNktTRRfI0/8qRwg3WQhbISV//Nl7VkaEzU0
/2bfs/v4X06lKUDMO0bquLwiQj4kJwRxtUC8Fxijaujx5SZbWWPehoiS5N3LxtW/Qm+LZNmTEW7g
QA2DuYxF6lIbosQmOVF/hw8t0Sn3611zqa8kqREB0jyabvaHdu2P1ho8To1p5f7tFqc2fbS1bQCa
wb9SzAKb0OK++CzVK3jqDsa+WylB3n19BzAtbw==</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hSq1g/s3JhcwNLZ0d3cxuDODjxceRwNZxbvcn0e4Pp8=</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AXJCu4/2RzyiwDUL8/YRQKwlNpZCWv0lCyJNc5KC34M=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hzjKoeYDmK6V5NPcgemmHEii8Qkl9yK679XgnWtweLg=</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2025-05-06T03:51:55Z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2025-05-06T03:51:55Z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QVcuipJVOokd565bQ86fOrSJpCc9DtILrv7GR8rcQrE=</DigestValue>
    </Reference>
    <Reference Type="http://www.w3.org/2000/09/xmldsig#Object" URI="#idOfficeObject">
      <DigestMethod Algorithm="http://www.w3.org/2001/04/xmlenc#sha256"/>
      <DigestValue>Wq/bLP3w2ezdUyYZmy6ftTyHm/DZB62aMVAWgS61ir0=</DigestValue>
    </Reference>
    <Reference Type="http://uri.etsi.org/01903#SignedProperties" URI="#idSignedProperties">
      <Transforms>
        <Transform Algorithm="http://www.w3.org/TR/2001/REC-xml-c14n-20010315"/>
      </Transforms>
      <DigestMethod Algorithm="http://www.w3.org/2001/04/xmlenc#sha256"/>
      <DigestValue>XsOQiHVJq7eh/4HwkauO9q6be2Aa60+d1TnxYNT7P0Y=</DigestValue>
    </Reference>
  </SignedInfo>
  <SignatureValue>NiRFowxo2pZqvqkyU/QBruEB4ORk/DUTLTjjdAzJgIatNS+XbWLeei2Omrmh+DEtFFDVJ9Tr9wDA
EMsvzLhP1pkErh7o+V+K/zkbrVQpwHqm8CAgPcJzuidcKmWUOMMTfAj5ioSJxCy+NOey67HaAmZl
uwQOVEN4kWAUh9yIKo5I08euQvNuEW+mj5P2GwDh4JU6Ae5mnRRUh7HBTUOmlYfDVTWuAhQ2nSbm
E/vGjLhb7hubTAVxNplAoadjRmMaxrtTM3iuqZ+T+IH2SCJbQFieeit02ad1OK6+aAgNwmTmJiAq
+zmauYcGhsTfaLak2+i4yoRDoNihwM6HEjy82Q==</SignatureValue>
  <KeyInfo>
    <X509Data>
      <X509Certificate>MIIElzCCA3+gAwIBAgIQVANT5h+TYwUuuTSc0QbCPzANBgkqhkiG9w0BAQsFADBAMQswCQYDVQQGEwJWTjEZMBcGA1UECgwQQmthdiBDb3Jwb3JhdGlvbjEWMBQGA1UEAwwNQmthdkNBIFNIQTI1NjAeFw0yNDA1MTMwMTEzMzNaFw0yOTA1MDkwMzMzMDZaMIG+MR4wHAYKCZImiZPyLGQBAQwOTVNUOjAxMDUwNTk0NjYxezB5BgNVBAMMckPDtG5nIHR5IFROSEggbeG7mXQgdGjDoG5oIHZpw6puIHF14bqjbiBsw70gcXXhu7kgbmfDom4gaMOgbmcgdGjGsMahbmcgbeG6oWkgY+G7lSBwaOG6p24gY8O0bmcgdGjGsMahbmcgVmnhu4d0IE5hbTESMBAGA1UECAwJSMOgIE7hu5lpMQswCQYDVQQGEwJWTjCCASIwDQYJKoZIhvcNAQEBBQADggEPADCCAQoCggEBANa6lPGboMcP0HNRPQCIoeZh+TZ5P3jcSRcJr+hQrEStaE1UeCH0samOPbVI8C8n1Nww6bdA9PrJEATe/VOUjzANI/vbHSXQGcwgm+XyK4E2iOF0VG4izUniJO7lx03/rNVfcSz7QyRjsEx9RqCv2ZTnoZf/jy6P7bDb6XZFamm4WkIFp/g+xJCcKQWA2ZRxL0bMEJMqqD3D6dhVtlm5q8j3Jf+WsYSxp2ZTqIMngXpVBcFcdCtPVTzLeG79grk+TbPYpfPtnZo6OBlGjeZknnovak+o99HV0vRRC6mC3LWh1FRU3O67XxVMolHrkjGeaLv8XTigXlmZpxFsSVn0ok0CAwEAAaOCAQwwggEIMDEGCCsGAQUFBwEBBCUwIzAhBggrBgEFBQcwAYYVaHR0cDovL29jc3AuYmthdmNhLnZuMB0GA1UdDgQWBBQgp46Fz4N2zSin0KDj9/WUrtOe4jAMBgNVHRMBAf8EAjAAMB8GA1UdIwQYMBaAFCvU/hbKnhajZ3VjGDOT4W0TFjTUMDEGA1UdHwQqMCgwJqAkoCKGIGh0dHA6Ly9jcmwuYmthdmNhLnZuL0JrYXZDQTIuY3JsMA4GA1UdDwEB/wQEAwIE8DAfBgNVHSUEGDAWBggrBgEFBQcDBAYKKwYBBAGCNwoDDDAhBgNVHREEGjAYgRZuZ29jdHRiMkB2aWV0aW5iYW5rLnZuMA0GCSqGSIb3DQEBCwUAA4IBAQCIVgXLa666hGf+aMNT0j0jAPbLxG02ehgWLInyeJrfZPuvqs27do7JYblrhlzryMKsbgQpCc0jE+g1Bmkx7VSE7DEXvrNupRYFqiruglb3kvbJt+Op0uAJsYJI+Wi3tdKGXgmxGbY0bxpUMmPwTceLlLCh8oFYlvqV5L3A7GtQ+wW2JBNKVnP+YFBUwkUbOBz4XBClmOCfKLekDS3sXS9U63ihlUYCBdrrTuRbTsw0Orit8z+1bsabu3vd8ilqGSodE2MVqJbPMGnIY+sWXBh6U61Hgtsqhmsjo5L/hv6xUrz8Nix7wzpGfyS0mKhLv+n8E6eochpYEGHIuuJn4HVK</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vvsM58qzs+Qvvj9KGvAvpuE6byaWYl4UthLplyBKcQQ=</DigestValue>
      </Reference>
      <Reference URI="/xl/calcChain.xml?ContentType=application/vnd.openxmlformats-officedocument.spreadsheetml.calcChain+xml">
        <DigestMethod Algorithm="http://www.w3.org/2001/04/xmlenc#sha256"/>
        <DigestValue>hSq1g/s3JhcwNLZ0d3cxuDODjxceRwNZxbvcn0e4Pp8=</DigestValue>
      </Reference>
      <Reference URI="/xl/printerSettings/printerSettings1.bin?ContentType=application/vnd.openxmlformats-officedocument.spreadsheetml.printerSettings">
        <DigestMethod Algorithm="http://www.w3.org/2001/04/xmlenc#sha256"/>
        <DigestValue>Ee6fVKpZN7NpN1dmOz0sOQEk9eezcrMLbtA2m2AoOi0=</DigestValue>
      </Reference>
      <Reference URI="/xl/sharedStrings.xml?ContentType=application/vnd.openxmlformats-officedocument.spreadsheetml.sharedStrings+xml">
        <DigestMethod Algorithm="http://www.w3.org/2001/04/xmlenc#sha256"/>
        <DigestValue>fGYmVPrSVqYgeVwOMeHafqMaNURmTFQ/StdUvXDtKns=</DigestValue>
      </Reference>
      <Reference URI="/xl/styles.xml?ContentType=application/vnd.openxmlformats-officedocument.spreadsheetml.styles+xml">
        <DigestMethod Algorithm="http://www.w3.org/2001/04/xmlenc#sha256"/>
        <DigestValue>AXJCu4/2RzyiwDUL8/YRQKwlNpZCWv0lCyJNc5KC34M=</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xRJHTgjCy5qyQ7Gt99YMTd1AiDNXh/XFTmy4gGLIaiM=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sheet1.xml?ContentType=application/vnd.openxmlformats-officedocument.spreadsheetml.worksheet+xml">
        <DigestMethod Algorithm="http://www.w3.org/2001/04/xmlenc#sha256"/>
        <DigestValue>hzjKoeYDmK6V5NPcgemmHEii8Qkl9yK679XgnWtweLg=</DigestValue>
      </Reference>
      <Reference URI="/xl/worksheets/sheet2.xml?ContentType=application/vnd.openxmlformats-officedocument.spreadsheetml.worksheet+xml">
        <DigestMethod Algorithm="http://www.w3.org/2001/04/xmlenc#sha256"/>
        <DigestValue>SipAFPFXAhX5aj+3q6WK1txXPzvUGPSBDB9/rLi0UYY=</DigestValue>
      </Reference>
    </Manifest>
    <SignatureProperties>
      <SignatureProperty Id="idSignatureTime" Target="#idPackageSignature">
        <mdssi:SignatureTime xmlns:mdssi="http://schemas.openxmlformats.org/package/2006/digital-signature">
          <mdssi:Format>YYYY-MM-DDThh:mm:ssTZD</mdssi:Format>
          <mdssi:Value>2025-05-07T10:34:55Z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16.0.10417/14</OfficeVersion>
          <ApplicationVersion>16.0.10417</ApplicationVersion>
          <Monitors>1</Monitors>
          <HorizontalResolution>1920</HorizontalResolution>
          <VerticalResolution>1440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2025-05-07T10:34:55Z</xd:SigningTime>
          <xd:SigningCertificate>
            <xd:Cert>
              <xd:CertDigest>
                <DigestMethod Algorithm="http://www.w3.org/2001/04/xmlenc#sha256"/>
                <DigestValue>Ae5bi/+qG5rEtfYCDrZ9+PwEA3HE/cE4IQPAYTO/ul0=</DigestValue>
              </xd:CertDigest>
              <xd:IssuerSerial>
                <X509IssuerName>CN=BkavCA SHA256, O=Bkav Corporation, C=VN</X509IssuerName>
                <X509SerialNumber>111672430208755234186075570816638435903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FzCCA/+gAwIBAgIQBVMgVjdFg86p+vUursGi+TANBgkqhkiG9w0BAQsFADCBozELMAkGA1UEBhMCVk4xMzAxBgNVBAoMKk1pbmlzdHJ5IG9mIEluZm9ybWF0aW9uIGFuZCBDb21tdW5pY2F0aW9uczE8MDoGA1UECwwzTmF0aW9uYWwgQ2VudHJlIG9mIERpZ2l0YWwgU2lnbmF0dXJlIEF1dGhlbnRpY2F0aW9uMSEwHwYDVQQDDBhWaWV0bmFtIE5hdGlvbmFsIFJvb3QgQ0EwHhcNMjQwNTA5MDMzMzA2WhcNMjkwNTA5MDMzMzA2WjBAMQswCQYDVQQGEwJWTjEZMBcGA1UECgwQQmthdiBDb3Jwb3JhdGlvbjEWMBQGA1UEAwwNQmthdkNBIFNIQTI1NjCCASIwDQYJKoZIhvcNAQEBBQADggEPADCCAQoCggEBAOAMvEFYt+hVePep/NFypo8DA6aOBREPjRO9AuVa8IbnOw//OWMQ4FnpkGp7Tm8qp6oQh95Py8M2RQYnGmKypjjnL8ZNylyiZNx5uur9PK2ks8gK7xUYTR8uGcVreVVGHwmrsxIt0F1zJbnY2RWI/4n3pJVrrkiUFzZnN1TNItVNU+0YLDEnWKH5PhJbhSFmffbKABXV6FZMmQ02NkM3yNcoS3Rg8dX+k43h4K6tmzCAGkRvJsEaxjbTuSTYLyaclyxPCbxIkZDgnx/AbbhLbsCshmg5Ee0dIHy9kY77SoQHJ8wXc1MYQAHU0rz9x+3jFn40BVQHDEeR22eZDOTWDT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OBgNVHQ8BAf8EBAMCAYYwHQYDVR0OBBYEFCvU/hbKnhajZ3VjGDOT4W0TFjTUMBIGA1UdEwEB/wQIMAYBAf8CAQAwNwYDVR0fBDAwLjAsoCqgKIYmaHR0cHM6Ly9yb290Y2EuZ292LnZuL2NybC92bnJjYTI1Ni5jcmwwDQYJKoZIhvcNAQELBQADggIBAKQ1eLk73QciIsuBdjY1PGEmVnpr3PayzVoEDt7CWPjtGq6hoDwQtw98L1hlHJr1kFLVljHkZ/lm4bnvbX75AQZteGBDtyCJBHJVUXyPj7JzrJ28y2qenorN30xzxySVYwoUyVeG0b+R5jvWRCYOjFS/F1804vF/NSKjPBQJ6NdSoSQyQHGzp3+4xPsTJ0Q4OcgziLPilL67MxYkWJl5xAYtDoggoai8P0j+aUEtYt3ISwtDeYeYp+cFTFxBGzu8IuKjiY6yd6ziiAsO58Tf07DWp4cR0HUt6r+FaPlLPx+BYi5A8TTPJ+wAuyHagU3deoNZd31DQH8XWDVdr+6x4ZlSHJm0mbODRlvGOhirYB/SUj8UGBDZDs0ChQVCP25vE9mE9BwuPcK05gUn/wK0tHG/8vr4UGPCliRpIQkbHe+viE6xKlvv2fe09XErqpU9xXXJcPyfb73lxNQkxd9oE8V4pt15gqFTU/eTORfK4Ht1aZwex/6ktGSXir/OaFVuOiQ+7SOsD8r6YOmzX58aTT/HptGuNc33r3Qo2H3Xvy90SVqJFmWQxc0c6uxyKnBeXitX80eW16wi4B+N0MucREowsnpurorDFvlGkx7Wry2up+geDzLPCW1whEzMU4mbSOSpBR/XRCi4GlNk9PxGUhxazNnjSmf8tq2SKiEavzOV</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TRINH THI QUYNH</dc:creator>
  <cp:lastModifiedBy>NGUYEN THI NGOC HUYEN</cp:lastModifiedBy>
  <cp:lastPrinted>2025-05-05T04:45:07Z</cp:lastPrinted>
  <dcterms:created xsi:type="dcterms:W3CDTF">2021-03-31T12:23:45Z</dcterms:created>
  <dcterms:modified xsi:type="dcterms:W3CDTF">2025-05-06T03:42:34Z</dcterms:modified>
</cp:coreProperties>
</file>