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sigs" ContentType="application/vnd.openxmlformats-package.digital-signature-origin"/>
  <Override PartName="/xl/workbook.xml" ContentType="application/vnd.openxmlformats-officedocument.spreadsheetml.sheet.main+xml"/>
  <Override PartName="/xl/styles.xml" ContentType="application/vnd.openxmlformats-officedocument.spreadsheetml.styles+xml"/>
  <Override PartName="/xl/worksheets/sheet2.xml" ContentType="application/vnd.openxmlformats-officedocument.spreadsheetml.worksheet+xml"/>
  <Override PartName="/xl/theme/theme1.xml" ContentType="application/vnd.openxmlformats-officedocument.theme+xml"/>
  <Override PartName="/xl/worksheets/sheet1.xml" ContentType="application/vnd.openxmlformats-officedocument.spreadsheetml.worksheet+xml"/>
  <Override PartName="/xl/sharedStrings.xml" ContentType="application/vnd.openxmlformats-officedocument.spreadsheetml.sharedStrings+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_xmlsignatures/sig1.xml" ContentType="application/vnd.openxmlformats-package.digital-signature-xmlsignature+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digital-signature/origin" Target="_xmlsignatures/origin.sig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Z:\LUU KY-GIAM SAT\1.KHACH HANG\VTBF - QUY DAU TU TRAI PHIEU NGAN HANG CONG THUONG - 9987610 - BIDB555888\BÁO CÁO ĐỊNH KỲ\BAO CAO NGAY, TUAN\"/>
    </mc:Choice>
  </mc:AlternateContent>
  <bookViews>
    <workbookView showHorizontalScroll="0" showVerticalScroll="0" showSheetTabs="0" xWindow="0" yWindow="0" windowWidth="28800" windowHeight="12180"/>
  </bookViews>
  <sheets>
    <sheet name="Sheet2" sheetId="2" r:id="rId1"/>
    <sheet name="Sheet3" sheetId="3" r:id="rId2"/>
  </sheets>
  <definedNames>
    <definedName name="_xlnm.Print_Area" localSheetId="0">Sheet2!$A$1:$G$64</definedName>
  </definedNames>
  <calcPr calcId="162913"/>
</workbook>
</file>

<file path=xl/calcChain.xml><?xml version="1.0" encoding="utf-8"?>
<calcChain xmlns="http://schemas.openxmlformats.org/spreadsheetml/2006/main">
  <c r="L19" i="2" l="1"/>
  <c r="L20" i="2"/>
  <c r="L21" i="2"/>
  <c r="L22" i="2"/>
  <c r="L23" i="2"/>
  <c r="L24" i="2"/>
  <c r="L25" i="2"/>
  <c r="L26" i="2"/>
  <c r="L27" i="2"/>
  <c r="L28" i="2"/>
  <c r="L29" i="2"/>
  <c r="L30" i="2"/>
  <c r="L31" i="2"/>
  <c r="L32" i="2"/>
  <c r="L33" i="2"/>
  <c r="L34" i="2"/>
  <c r="L35" i="2"/>
  <c r="L36" i="2"/>
  <c r="L18" i="2"/>
  <c r="F35" i="2" l="1"/>
  <c r="F36" i="2" s="1"/>
  <c r="H35" i="2"/>
  <c r="I35" i="2" s="1"/>
  <c r="H29" i="2"/>
  <c r="H27" i="2"/>
  <c r="I27" i="2" s="1"/>
  <c r="H25" i="2"/>
  <c r="I25" i="2" s="1"/>
  <c r="F15" i="2" l="1"/>
  <c r="E11" i="2" s="1"/>
  <c r="E12" i="2" l="1"/>
</calcChain>
</file>

<file path=xl/sharedStrings.xml><?xml version="1.0" encoding="utf-8"?>
<sst xmlns="http://schemas.openxmlformats.org/spreadsheetml/2006/main" count="58" uniqueCount="52">
  <si>
    <t>Phụ lục XXIV: Báo cáo về thay đổi giá trị tài sản ròng
Appendix: XXIV: report on change  of net asset value</t>
  </si>
  <si>
    <t xml:space="preserve">                   (Ban hành kèm theo thông tư 98/2020/TT-BTC ngày 16 thán 11 năm 2020 của Bộ Tài chính)
                          (Promulgated with the Cicurlar 98/2020/TT_BTC on November 16th, 2020 of Ministry of Finance</t>
  </si>
  <si>
    <t>BÁO CÁO VỀ THAY ĐỔI GIÁ TRỊ TÀI SẢN RÒNG</t>
  </si>
  <si>
    <t>REPORT ON CHANGE OF NET ASSET VALUE</t>
  </si>
  <si>
    <t>Ngày lập báo cáo:</t>
  </si>
  <si>
    <t>Reporting Date:</t>
  </si>
  <si>
    <t>Đơn vị tính: VND
Unit: VND</t>
  </si>
  <si>
    <t>STT
NO</t>
  </si>
  <si>
    <t>CHỈ TIÊU
CRITERIA</t>
  </si>
  <si>
    <t xml:space="preserve">KỲ BÁO CÁO
THIS PERIOD </t>
  </si>
  <si>
    <t>I</t>
  </si>
  <si>
    <t>của quỹ/ per Fund</t>
  </si>
  <si>
    <t>của một lô chứng chỉ quỹ/ per lot of Fund Certificate</t>
  </si>
  <si>
    <t>của một chứng chỉ quỹ/ per Fund Certificate</t>
  </si>
  <si>
    <t>Thay đổi do các hoạt động liên quan đến đầu tư của Quỹ trong kỳ
Changes of NAV due to the fund's investment during the period</t>
  </si>
  <si>
    <t>Thay đổi GTTSR do mua lại, phát hành thêm Chứng chỉ Quỹ
Change of NAV due to subcription, redemption during the period</t>
  </si>
  <si>
    <t>Thay đổi NAV do phân phối lại thu nhập của quỹ
Change of NAV due to profit distribution to investors during the period</t>
  </si>
  <si>
    <t>Giá trị cao nhất (VND)/ Highest Value (VND)</t>
  </si>
  <si>
    <t>Giá trị thấp nhất (VND)/ Lowest Value (VND)</t>
  </si>
  <si>
    <t>II</t>
  </si>
  <si>
    <t>Chênh lệch tuyệt đối (VND)/ Absolute difference (VND)</t>
  </si>
  <si>
    <t>Chênh lệch tương đối (mức độ chiết khấu (-)/thặng dư (+))/ Relative differnce (discount(-)/ premium(+))</t>
  </si>
  <si>
    <t>Đại diện có thẩm quyền của Ngân hàng giám sát</t>
  </si>
  <si>
    <t>Đại diện được ủy quyền công bố thông tin của Công ty Quản lý Quỹ</t>
  </si>
  <si>
    <t>Authorised Representative of Supervisory Bank</t>
  </si>
  <si>
    <t>Authorised Representative of Fund Management Company</t>
  </si>
  <si>
    <t>Công Ty TNHH MTV quản lý quỹ ngân hàng Công Thương Việt Nam</t>
  </si>
  <si>
    <t>Tên Công ty quản lý quỹ: 
Management Fund Company name:</t>
  </si>
  <si>
    <t>Công Ty TNHH MTV quản lý quỹ ngân hàng Công Thương Việt Nam
Vietinbank Fund Management Company Limited</t>
  </si>
  <si>
    <t xml:space="preserve">Tên Ngân  hàng giám sát:
Supervising bank: </t>
  </si>
  <si>
    <t>Ngân Hàng TMCP Đầu tư và Phát triển Việt Nam - Chi nhánh Hà Thành
Bank for Investment and Development of Vietnam JSC - Ha Thanh Branch</t>
  </si>
  <si>
    <t xml:space="preserve">Tên Quỹ:
Fund name: </t>
  </si>
  <si>
    <t>Quỹ Đầu tư Trái phiếu ngân hàng công thương Việt Nam
VTBF</t>
  </si>
  <si>
    <t>Giá trị tài sản ròng
Net Assest Value</t>
  </si>
  <si>
    <t>Giá trị tài sản ròng  (NAV) đầu kỳ 
Net Asset Value (NAV) at the beginning of period</t>
  </si>
  <si>
    <t>Giá trị tài sản ròng (NAV) cuối kỳ
Net Asset Value (NAV) at the end of period</t>
  </si>
  <si>
    <t>Thay đổi giá trị tài sản ròng Quỹ trong kỳ, trong đó:
Change of NAV  during perdiod, in Which:</t>
  </si>
  <si>
    <t>Thay đổi giá trị tài sản ròng trên một chứng chỉ Quỹ trong kỳ
Change of NAV per Fund Certificate during perdiod</t>
  </si>
  <si>
    <t>Giá trị tài sản ròng cao nhất/thấp nhất trong vòng 52 tuần gần nhất
Highest/Lowest NAV within latest 52 weeks</t>
  </si>
  <si>
    <t xml:space="preserve">Giá trị thị trường (giá đóng cửa cuối phiên giao dịch trong ngày báo cáo) của một chứng chỉ Quỹ
Market value of a Fund Certificate (closing price of the last trading session of the reporting date) </t>
  </si>
  <si>
    <t>Giá trị đầu kỳ
Beginning perriod Value</t>
  </si>
  <si>
    <t>Giá trị cuối kỳ
Ending period Value</t>
  </si>
  <si>
    <t>Thay đổi giá trị thị trường trong kỳ so với kỳ trước
Change of market value in the period in comparision to the last period</t>
  </si>
  <si>
    <t>Chênh lệch giữa giá thị trường của chứng chỉ Quỹ và giá trị tài sản ròng trên một chứng chỉ Quỹ
Difference  between Market Value per Fund Certificate and NAV per Fund Certificate</t>
  </si>
  <si>
    <t>Giá trị thị trường cao nhất/thấp nhất trong vòng 52 tuần gần nhất
Highest/lowest Market Value within latest 52 weeks</t>
  </si>
  <si>
    <t>Tỷ lệ sở hữu nước ngoài/Foreign investors' ownership ratio (not applicable for listed fund)</t>
  </si>
  <si>
    <t>Số lượng Chứng chỉ quỹ/Number of  fund certificates</t>
  </si>
  <si>
    <t>Tổng giá trị/Total value of  Fund Certificates</t>
  </si>
  <si>
    <t>Tỷ lệ sở hữu/Foreign investors' ownership ratio</t>
  </si>
  <si>
    <t>Ngân hàng TMCP Đầu tư và Phát triển Việt Nam - Chi nhánh Hà Thành</t>
  </si>
  <si>
    <t>Phó Giám đốc Phòng Giao dịch và Dịch vụ Chứng khoán</t>
  </si>
  <si>
    <t>Vũ Minh Hồng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</si>
</sst>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3" formatCode="_-* #,##0.00_-;\-* #,##0.00_-;_-* &quot;-&quot;??_-;_-@_-"/>
    <numFmt numFmtId="164" formatCode="_-* #,##0.00\ _₫_-;\-* #,##0.00\ _₫_-;_-* &quot;-&quot;??\ _₫_-;_-@_-"/>
    <numFmt numFmtId="165" formatCode="_(* #,##0.00_);_(* \(#,##0.00\);_(* &quot;-&quot;??_);_(@_)"/>
    <numFmt numFmtId="166" formatCode="_(* #,##0_);_(* \(#,##0\);_(* &quot;-&quot;??_);_(@_)"/>
    <numFmt numFmtId="167" formatCode="dd/mm/yyyy;@"/>
    <numFmt numFmtId="168" formatCode="[$-409]mmmm\ d\,\ yyyy;@"/>
    <numFmt numFmtId="169" formatCode="[$-1010000]d/m/yyyy;@"/>
  </numFmts>
  <fonts count="38">
    <font>
      <sz val="11"/>
      <color theme="1"/>
      <name val="Arial"/>
      <family val="2"/>
      <scheme val="minor"/>
    </font>
    <font>
      <sz val="11"/>
      <color theme="1"/>
      <name val="Arial"/>
      <family val="2"/>
      <scheme val="minor"/>
    </font>
    <font>
      <b/>
      <i/>
      <sz val="11"/>
      <color indexed="8"/>
      <name val="Times New Roman"/>
      <family val="1"/>
    </font>
    <font>
      <sz val="11"/>
      <name val="Times New Roman"/>
      <family val="1"/>
    </font>
    <font>
      <sz val="11"/>
      <color theme="1"/>
      <name val="Times New Roman"/>
      <family val="1"/>
    </font>
    <font>
      <i/>
      <sz val="11"/>
      <color indexed="8"/>
      <name val="Times New Roman"/>
      <family val="1"/>
    </font>
    <font>
      <b/>
      <sz val="12"/>
      <color indexed="8"/>
      <name val="Times New Roman"/>
      <family val="1"/>
    </font>
    <font>
      <b/>
      <sz val="12"/>
      <name val="Times New Roman"/>
      <family val="1"/>
    </font>
    <font>
      <b/>
      <sz val="12"/>
      <color rgb="FFFF0000"/>
      <name val="Times New Roman"/>
      <family val="1"/>
    </font>
    <font>
      <b/>
      <sz val="11"/>
      <color indexed="8"/>
      <name val="Times New Roman"/>
      <family val="1"/>
    </font>
    <font>
      <sz val="10"/>
      <name val="Arial"/>
      <family val="2"/>
    </font>
    <font>
      <sz val="12"/>
      <color indexed="8"/>
      <name val="Times New Roman"/>
      <family val="1"/>
    </font>
    <font>
      <sz val="12"/>
      <color rgb="FFFF0000"/>
      <name val="Times New Roman"/>
      <family val="1"/>
    </font>
    <font>
      <sz val="12"/>
      <name val="Times New Roman"/>
      <family val="1"/>
    </font>
    <font>
      <b/>
      <i/>
      <sz val="12"/>
      <color indexed="8"/>
      <name val="Times New Roman"/>
      <family val="1"/>
    </font>
    <font>
      <i/>
      <sz val="12"/>
      <color indexed="8"/>
      <name val="Times New Roman"/>
      <family val="1"/>
    </font>
    <font>
      <sz val="12"/>
      <color theme="1"/>
      <name val="Times New Roman"/>
      <family val="1"/>
    </font>
    <font>
      <i/>
      <sz val="12"/>
      <name val="Times New Roman"/>
      <family val="1"/>
    </font>
    <font>
      <sz val="12"/>
      <name val=".VnTime"/>
      <family val="2"/>
    </font>
    <font>
      <b/>
      <sz val="12"/>
      <color theme="1"/>
      <name val="Times New Roman"/>
      <family val="1"/>
    </font>
    <font>
      <b/>
      <sz val="11"/>
      <name val="Times New Roman"/>
      <family val="1"/>
    </font>
    <font>
      <sz val="18"/>
      <color theme="3"/>
      <name val="Times New Roman"/>
      <family val="2"/>
      <scheme val="major"/>
    </font>
    <font>
      <b/>
      <sz val="15"/>
      <color theme="3"/>
      <name val="Arial"/>
      <family val="2"/>
      <scheme val="minor"/>
    </font>
    <font>
      <b/>
      <sz val="13"/>
      <color theme="3"/>
      <name val="Arial"/>
      <family val="2"/>
      <scheme val="minor"/>
    </font>
    <font>
      <b/>
      <sz val="11"/>
      <color theme="3"/>
      <name val="Arial"/>
      <family val="2"/>
      <scheme val="minor"/>
    </font>
    <font>
      <sz val="11"/>
      <color rgb="FF006100"/>
      <name val="Arial"/>
      <family val="2"/>
      <scheme val="minor"/>
    </font>
    <font>
      <sz val="11"/>
      <color rgb="FF9C0006"/>
      <name val="Arial"/>
      <family val="2"/>
      <scheme val="minor"/>
    </font>
    <font>
      <sz val="11"/>
      <color rgb="FF9C6500"/>
      <name val="Arial"/>
      <family val="2"/>
      <scheme val="minor"/>
    </font>
    <font>
      <sz val="11"/>
      <color rgb="FF3F3F76"/>
      <name val="Arial"/>
      <family val="2"/>
      <scheme val="minor"/>
    </font>
    <font>
      <b/>
      <sz val="11"/>
      <color rgb="FF3F3F3F"/>
      <name val="Arial"/>
      <family val="2"/>
      <scheme val="minor"/>
    </font>
    <font>
      <b/>
      <sz val="11"/>
      <color rgb="FFFA7D00"/>
      <name val="Arial"/>
      <family val="2"/>
      <scheme val="minor"/>
    </font>
    <font>
      <sz val="11"/>
      <color rgb="FFFA7D00"/>
      <name val="Arial"/>
      <family val="2"/>
      <scheme val="minor"/>
    </font>
    <font>
      <b/>
      <sz val="11"/>
      <color theme="0"/>
      <name val="Arial"/>
      <family val="2"/>
      <scheme val="minor"/>
    </font>
    <font>
      <sz val="11"/>
      <color rgb="FFFF0000"/>
      <name val="Arial"/>
      <family val="2"/>
      <scheme val="minor"/>
    </font>
    <font>
      <i/>
      <sz val="11"/>
      <color rgb="FF7F7F7F"/>
      <name val="Arial"/>
      <family val="2"/>
      <scheme val="minor"/>
    </font>
    <font>
      <b/>
      <sz val="11"/>
      <color theme="1"/>
      <name val="Arial"/>
      <family val="2"/>
      <scheme val="minor"/>
    </font>
    <font>
      <sz val="11"/>
      <color theme="0"/>
      <name val="Arial"/>
      <family val="2"/>
      <scheme val="minor"/>
    </font>
    <font>
      <sz val="8.25"/>
      <name val="Microsoft Sans Serif"/>
      <family val="2"/>
    </font>
  </fonts>
  <fills count="35">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9" tint="0.79998168889431442"/>
        <bgColor indexed="64"/>
      </patternFill>
    </fill>
  </fills>
  <borders count="23">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indexed="64"/>
      </right>
      <top style="thin">
        <color indexed="64"/>
      </top>
      <bottom style="thin">
        <color indexed="64"/>
      </bottom>
      <diagonal/>
    </border>
  </borders>
  <cellStyleXfs count="56">
    <xf numFmtId="0" fontId="0"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3" fillId="0" borderId="0"/>
    <xf numFmtId="165" fontId="10" fillId="0" borderId="0" applyFont="0" applyFill="0" applyBorder="0" applyAlignment="0" applyProtection="0"/>
    <xf numFmtId="0" fontId="1" fillId="0" borderId="0"/>
    <xf numFmtId="165" fontId="1" fillId="0" borderId="0" applyFont="0" applyFill="0" applyBorder="0" applyAlignment="0" applyProtection="0"/>
    <xf numFmtId="165" fontId="3" fillId="0" borderId="0" applyFont="0" applyFill="0" applyBorder="0" applyAlignment="0" applyProtection="0"/>
    <xf numFmtId="9" fontId="3" fillId="0" borderId="0" applyFont="0" applyFill="0" applyBorder="0" applyAlignment="0" applyProtection="0"/>
    <xf numFmtId="0" fontId="18" fillId="0" borderId="0"/>
    <xf numFmtId="0" fontId="21" fillId="0" borderId="0" applyNumberFormat="0" applyFill="0" applyBorder="0" applyAlignment="0" applyProtection="0"/>
    <xf numFmtId="0" fontId="22" fillId="0" borderId="13" applyNumberFormat="0" applyFill="0" applyAlignment="0" applyProtection="0"/>
    <xf numFmtId="0" fontId="23" fillId="0" borderId="14" applyNumberFormat="0" applyFill="0" applyAlignment="0" applyProtection="0"/>
    <xf numFmtId="0" fontId="24" fillId="0" borderId="15" applyNumberFormat="0" applyFill="0" applyAlignment="0" applyProtection="0"/>
    <xf numFmtId="0" fontId="24" fillId="0" borderId="0" applyNumberFormat="0" applyFill="0" applyBorder="0" applyAlignment="0" applyProtection="0"/>
    <xf numFmtId="0" fontId="25" fillId="3" borderId="0" applyNumberFormat="0" applyBorder="0" applyAlignment="0" applyProtection="0"/>
    <xf numFmtId="0" fontId="26" fillId="4" borderId="0" applyNumberFormat="0" applyBorder="0" applyAlignment="0" applyProtection="0"/>
    <xf numFmtId="0" fontId="27" fillId="5" borderId="0" applyNumberFormat="0" applyBorder="0" applyAlignment="0" applyProtection="0"/>
    <xf numFmtId="0" fontId="28" fillId="6" borderId="16" applyNumberFormat="0" applyAlignment="0" applyProtection="0"/>
    <xf numFmtId="0" fontId="29" fillId="7" borderId="17" applyNumberFormat="0" applyAlignment="0" applyProtection="0"/>
    <xf numFmtId="0" fontId="30" fillId="7" borderId="16" applyNumberFormat="0" applyAlignment="0" applyProtection="0"/>
    <xf numFmtId="0" fontId="31" fillId="0" borderId="18" applyNumberFormat="0" applyFill="0" applyAlignment="0" applyProtection="0"/>
    <xf numFmtId="0" fontId="32" fillId="8" borderId="19" applyNumberFormat="0" applyAlignment="0" applyProtection="0"/>
    <xf numFmtId="0" fontId="33" fillId="0" borderId="0" applyNumberFormat="0" applyFill="0" applyBorder="0" applyAlignment="0" applyProtection="0"/>
    <xf numFmtId="0" fontId="1" fillId="9" borderId="20" applyNumberFormat="0" applyFont="0" applyAlignment="0" applyProtection="0"/>
    <xf numFmtId="0" fontId="34" fillId="0" borderId="0" applyNumberFormat="0" applyFill="0" applyBorder="0" applyAlignment="0" applyProtection="0"/>
    <xf numFmtId="0" fontId="35" fillId="0" borderId="21" applyNumberFormat="0" applyFill="0" applyAlignment="0" applyProtection="0"/>
    <xf numFmtId="0" fontId="36"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36" fillId="13" borderId="0" applyNumberFormat="0" applyBorder="0" applyAlignment="0" applyProtection="0"/>
    <xf numFmtId="0" fontId="36"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36" fillId="17" borderId="0" applyNumberFormat="0" applyBorder="0" applyAlignment="0" applyProtection="0"/>
    <xf numFmtId="0" fontId="36"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36" fillId="21" borderId="0" applyNumberFormat="0" applyBorder="0" applyAlignment="0" applyProtection="0"/>
    <xf numFmtId="0" fontId="36"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36" fillId="25" borderId="0" applyNumberFormat="0" applyBorder="0" applyAlignment="0" applyProtection="0"/>
    <xf numFmtId="0" fontId="36"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36" fillId="29" borderId="0" applyNumberFormat="0" applyBorder="0" applyAlignment="0" applyProtection="0"/>
    <xf numFmtId="0" fontId="36"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36" fillId="33" borderId="0" applyNumberFormat="0" applyBorder="0" applyAlignment="0" applyProtection="0"/>
    <xf numFmtId="0" fontId="37" fillId="0" borderId="0">
      <alignment vertical="top"/>
    </xf>
    <xf numFmtId="43" fontId="1" fillId="0" borderId="0" applyFont="0" applyFill="0" applyBorder="0" applyAlignment="0" applyProtection="0"/>
    <xf numFmtId="43" fontId="1" fillId="0" borderId="0" applyFont="0" applyFill="0" applyBorder="0" applyAlignment="0" applyProtection="0"/>
    <xf numFmtId="0" fontId="10" fillId="0" borderId="0"/>
  </cellStyleXfs>
  <cellXfs count="105">
    <xf numFmtId="0" fontId="0" fillId="0" borderId="0" xfId="0"/>
    <xf numFmtId="0" fontId="4" fillId="2" borderId="0" xfId="4" applyFont="1" applyFill="1"/>
    <xf numFmtId="0" fontId="4" fillId="2" borderId="0" xfId="4" applyFont="1" applyFill="1" applyAlignment="1">
      <alignment horizontal="right"/>
    </xf>
    <xf numFmtId="0" fontId="7" fillId="2" borderId="0" xfId="3" applyFont="1" applyFill="1" applyAlignment="1"/>
    <xf numFmtId="0" fontId="7" fillId="2" borderId="0" xfId="3" applyFont="1" applyFill="1" applyAlignment="1">
      <alignment horizontal="center"/>
    </xf>
    <xf numFmtId="0" fontId="8" fillId="2" borderId="0" xfId="3" applyFont="1" applyFill="1" applyAlignment="1">
      <alignment horizontal="center"/>
    </xf>
    <xf numFmtId="0" fontId="5" fillId="2" borderId="0" xfId="3" applyFont="1" applyFill="1" applyAlignment="1">
      <alignment horizontal="center"/>
    </xf>
    <xf numFmtId="0" fontId="9" fillId="2" borderId="0" xfId="3" applyFont="1" applyFill="1" applyAlignment="1">
      <alignment horizontal="center"/>
    </xf>
    <xf numFmtId="166" fontId="9" fillId="2" borderId="0" xfId="5" applyNumberFormat="1" applyFont="1" applyFill="1" applyAlignment="1">
      <alignment horizontal="center"/>
    </xf>
    <xf numFmtId="0" fontId="11" fillId="2" borderId="0" xfId="3" applyFont="1" applyFill="1" applyAlignment="1">
      <alignment horizontal="center" vertical="center"/>
    </xf>
    <xf numFmtId="0" fontId="11" fillId="2" borderId="0" xfId="3" applyFont="1" applyFill="1" applyAlignment="1">
      <alignment horizontal="left" vertical="center" wrapText="1"/>
    </xf>
    <xf numFmtId="0" fontId="4" fillId="2" borderId="0" xfId="4" applyFont="1" applyFill="1" applyAlignment="1">
      <alignment vertical="center"/>
    </xf>
    <xf numFmtId="0" fontId="6" fillId="2" borderId="0" xfId="3" applyFont="1" applyFill="1" applyAlignment="1">
      <alignment horizontal="left" vertical="center" wrapText="1"/>
    </xf>
    <xf numFmtId="167" fontId="8" fillId="2" borderId="0" xfId="3" applyNumberFormat="1" applyFont="1" applyFill="1" applyAlignment="1">
      <alignment horizontal="left" wrapText="1"/>
    </xf>
    <xf numFmtId="3" fontId="6" fillId="2" borderId="0" xfId="3" applyNumberFormat="1" applyFont="1" applyFill="1" applyAlignment="1">
      <alignment wrapText="1"/>
    </xf>
    <xf numFmtId="0" fontId="11" fillId="2" borderId="0" xfId="3" applyFont="1" applyFill="1" applyAlignment="1">
      <alignment horizontal="center"/>
    </xf>
    <xf numFmtId="0" fontId="11" fillId="2" borderId="0" xfId="3" applyFont="1" applyFill="1" applyAlignment="1">
      <alignment horizontal="left" vertical="top" wrapText="1"/>
    </xf>
    <xf numFmtId="168" fontId="12" fillId="2" borderId="0" xfId="7" applyNumberFormat="1" applyFont="1" applyFill="1" applyAlignment="1">
      <alignment horizontal="left" vertical="top" wrapText="1"/>
    </xf>
    <xf numFmtId="169" fontId="6" fillId="2" borderId="0" xfId="3" applyNumberFormat="1" applyFont="1" applyFill="1" applyAlignment="1">
      <alignment horizontal="left" vertical="top" wrapText="1"/>
    </xf>
    <xf numFmtId="0" fontId="13" fillId="2" borderId="0" xfId="3" applyFont="1" applyFill="1"/>
    <xf numFmtId="166" fontId="14" fillId="0" borderId="0" xfId="5" applyNumberFormat="1" applyFont="1" applyFill="1" applyAlignment="1">
      <alignment horizontal="right" wrapText="1"/>
    </xf>
    <xf numFmtId="0" fontId="6" fillId="2" borderId="9" xfId="3" applyFont="1" applyFill="1" applyBorder="1" applyAlignment="1">
      <alignment horizontal="center" vertical="center" wrapText="1"/>
    </xf>
    <xf numFmtId="166" fontId="11" fillId="2" borderId="9" xfId="5" applyNumberFormat="1" applyFont="1" applyFill="1" applyBorder="1" applyAlignment="1">
      <alignment horizontal="center" vertical="center" wrapText="1"/>
    </xf>
    <xf numFmtId="0" fontId="11" fillId="2" borderId="9" xfId="3" applyFont="1" applyFill="1" applyBorder="1" applyAlignment="1">
      <alignment horizontal="center" vertical="center" wrapText="1"/>
    </xf>
    <xf numFmtId="0" fontId="11" fillId="2" borderId="10" xfId="3" applyFont="1" applyFill="1" applyBorder="1" applyAlignment="1">
      <alignment horizontal="center" vertical="center" wrapText="1"/>
    </xf>
    <xf numFmtId="166" fontId="16" fillId="2" borderId="9" xfId="7" applyNumberFormat="1" applyFont="1" applyFill="1" applyBorder="1" applyAlignment="1">
      <alignment horizontal="right" vertical="center" wrapText="1"/>
    </xf>
    <xf numFmtId="166" fontId="13" fillId="2" borderId="9" xfId="7" applyNumberFormat="1" applyFont="1" applyFill="1" applyBorder="1" applyAlignment="1">
      <alignment horizontal="right" vertical="center" wrapText="1"/>
    </xf>
    <xf numFmtId="165" fontId="16" fillId="2" borderId="9" xfId="7" applyNumberFormat="1" applyFont="1" applyFill="1" applyBorder="1" applyAlignment="1">
      <alignment horizontal="right" vertical="center" wrapText="1"/>
    </xf>
    <xf numFmtId="165" fontId="13" fillId="2" borderId="9" xfId="7" applyNumberFormat="1" applyFont="1" applyFill="1" applyBorder="1" applyAlignment="1">
      <alignment horizontal="right" vertical="center" wrapText="1"/>
    </xf>
    <xf numFmtId="0" fontId="11" fillId="2" borderId="9" xfId="3" applyFont="1" applyFill="1" applyBorder="1" applyAlignment="1">
      <alignment horizontal="center" vertical="justify" wrapText="1"/>
    </xf>
    <xf numFmtId="0" fontId="15" fillId="2" borderId="10" xfId="3" applyFont="1" applyFill="1" applyBorder="1" applyAlignment="1">
      <alignment vertical="center" wrapText="1"/>
    </xf>
    <xf numFmtId="0" fontId="6" fillId="2" borderId="10" xfId="3" applyFont="1" applyFill="1" applyBorder="1" applyAlignment="1">
      <alignment horizontal="center" vertical="justify" wrapText="1"/>
    </xf>
    <xf numFmtId="0" fontId="11" fillId="2" borderId="10" xfId="3" applyFont="1" applyFill="1" applyBorder="1" applyAlignment="1">
      <alignment horizontal="center" vertical="justify" wrapText="1"/>
    </xf>
    <xf numFmtId="0" fontId="6" fillId="2" borderId="9" xfId="3" applyFont="1" applyFill="1" applyBorder="1" applyAlignment="1">
      <alignment horizontal="center" vertical="justify" wrapText="1"/>
    </xf>
    <xf numFmtId="166" fontId="11" fillId="0" borderId="9" xfId="1" applyNumberFormat="1" applyFont="1" applyFill="1" applyBorder="1" applyAlignment="1">
      <alignment horizontal="center" vertical="center" wrapText="1"/>
    </xf>
    <xf numFmtId="165" fontId="11" fillId="0" borderId="9" xfId="1" applyNumberFormat="1" applyFont="1" applyFill="1" applyBorder="1" applyAlignment="1">
      <alignment vertical="center"/>
    </xf>
    <xf numFmtId="166" fontId="11" fillId="0" borderId="9" xfId="1" applyNumberFormat="1" applyFont="1" applyFill="1" applyBorder="1" applyAlignment="1">
      <alignment vertical="center"/>
    </xf>
    <xf numFmtId="10" fontId="11" fillId="0" borderId="9" xfId="2" applyNumberFormat="1" applyFont="1" applyFill="1" applyBorder="1" applyAlignment="1">
      <alignment vertical="center"/>
    </xf>
    <xf numFmtId="10" fontId="13" fillId="2" borderId="9" xfId="9" applyNumberFormat="1" applyFont="1" applyFill="1" applyBorder="1" applyAlignment="1">
      <alignment horizontal="right" vertical="center" wrapText="1"/>
    </xf>
    <xf numFmtId="166" fontId="12" fillId="2" borderId="9" xfId="7" applyNumberFormat="1" applyFont="1" applyFill="1" applyBorder="1" applyAlignment="1">
      <alignment horizontal="right" vertical="center" wrapText="1"/>
    </xf>
    <xf numFmtId="0" fontId="11" fillId="2" borderId="0" xfId="3" applyFont="1" applyFill="1" applyBorder="1" applyAlignment="1">
      <alignment horizontal="center" vertical="justify" wrapText="1"/>
    </xf>
    <xf numFmtId="0" fontId="15" fillId="2" borderId="0" xfId="3" applyFont="1" applyFill="1" applyBorder="1" applyAlignment="1">
      <alignment horizontal="left" vertical="center" wrapText="1"/>
    </xf>
    <xf numFmtId="166" fontId="12" fillId="2" borderId="0" xfId="7" applyNumberFormat="1" applyFont="1" applyFill="1" applyBorder="1" applyAlignment="1">
      <alignment horizontal="right" vertical="center" wrapText="1"/>
    </xf>
    <xf numFmtId="166" fontId="13" fillId="2" borderId="0" xfId="7" applyNumberFormat="1" applyFont="1" applyFill="1" applyBorder="1" applyAlignment="1">
      <alignment horizontal="right" vertical="center" wrapText="1"/>
    </xf>
    <xf numFmtId="0" fontId="7" fillId="2" borderId="0" xfId="10" applyFont="1" applyFill="1" applyAlignment="1">
      <alignment horizontal="left" vertical="center"/>
    </xf>
    <xf numFmtId="169" fontId="7" fillId="2" borderId="0" xfId="10" applyNumberFormat="1" applyFont="1" applyFill="1" applyAlignment="1">
      <alignment vertical="center"/>
    </xf>
    <xf numFmtId="169" fontId="7" fillId="2" borderId="0" xfId="10" applyNumberFormat="1" applyFont="1" applyFill="1" applyAlignment="1">
      <alignment vertical="center" wrapText="1"/>
    </xf>
    <xf numFmtId="166" fontId="17" fillId="2" borderId="0" xfId="5" applyNumberFormat="1" applyFont="1" applyFill="1" applyBorder="1" applyAlignment="1">
      <alignment vertical="center" wrapText="1"/>
    </xf>
    <xf numFmtId="2" fontId="7" fillId="2" borderId="0" xfId="10" applyNumberFormat="1" applyFont="1" applyFill="1" applyAlignment="1">
      <alignment horizontal="center" vertical="center"/>
    </xf>
    <xf numFmtId="2" fontId="13" fillId="2" borderId="0" xfId="10" applyNumberFormat="1" applyFont="1" applyFill="1" applyAlignment="1">
      <alignment vertical="center"/>
    </xf>
    <xf numFmtId="166" fontId="13" fillId="2" borderId="0" xfId="5" applyNumberFormat="1" applyFont="1" applyFill="1" applyAlignment="1">
      <alignment horizontal="center" vertical="center"/>
    </xf>
    <xf numFmtId="0" fontId="7" fillId="2" borderId="3" xfId="10" applyNumberFormat="1" applyFont="1" applyFill="1" applyBorder="1" applyAlignment="1">
      <alignment vertical="center"/>
    </xf>
    <xf numFmtId="166" fontId="7" fillId="2" borderId="0" xfId="5" applyNumberFormat="1" applyFont="1" applyFill="1" applyAlignment="1">
      <alignment vertical="center"/>
    </xf>
    <xf numFmtId="0" fontId="19" fillId="2" borderId="0" xfId="4" applyFont="1" applyFill="1"/>
    <xf numFmtId="166" fontId="20" fillId="2" borderId="0" xfId="5" applyNumberFormat="1" applyFont="1" applyFill="1" applyAlignment="1">
      <alignment horizontal="center" vertical="center"/>
    </xf>
    <xf numFmtId="2" fontId="7" fillId="2" borderId="0" xfId="10" applyNumberFormat="1" applyFont="1" applyFill="1" applyAlignment="1">
      <alignment vertical="center"/>
    </xf>
    <xf numFmtId="2" fontId="3" fillId="2" borderId="0" xfId="10" applyNumberFormat="1" applyFont="1" applyFill="1" applyAlignment="1">
      <alignment vertical="center"/>
    </xf>
    <xf numFmtId="0" fontId="20" fillId="2" borderId="0" xfId="10" applyFont="1" applyFill="1" applyAlignment="1">
      <alignment vertical="center"/>
    </xf>
    <xf numFmtId="0" fontId="7" fillId="2" borderId="0" xfId="10" applyNumberFormat="1" applyFont="1" applyFill="1" applyBorder="1" applyAlignment="1">
      <alignment vertical="center"/>
    </xf>
    <xf numFmtId="2" fontId="7" fillId="2" borderId="0" xfId="10" applyNumberFormat="1" applyFont="1" applyFill="1" applyAlignment="1">
      <alignment horizontal="center" vertical="center" wrapText="1"/>
    </xf>
    <xf numFmtId="0" fontId="15" fillId="2" borderId="11" xfId="3" applyFont="1" applyFill="1" applyBorder="1" applyAlignment="1">
      <alignment horizontal="left" vertical="center" wrapText="1"/>
    </xf>
    <xf numFmtId="166" fontId="13" fillId="2" borderId="9" xfId="8" applyNumberFormat="1" applyFont="1" applyFill="1" applyBorder="1" applyAlignment="1">
      <alignment horizontal="right" vertical="center" wrapText="1"/>
    </xf>
    <xf numFmtId="0" fontId="11" fillId="2" borderId="9" xfId="3" applyFont="1" applyFill="1" applyBorder="1" applyAlignment="1">
      <alignment horizontal="left" vertical="center" wrapText="1"/>
    </xf>
    <xf numFmtId="0" fontId="11" fillId="2" borderId="11" xfId="3" applyFont="1" applyFill="1" applyBorder="1" applyAlignment="1">
      <alignment horizontal="left" vertical="center" wrapText="1"/>
    </xf>
    <xf numFmtId="0" fontId="7" fillId="2" borderId="0" xfId="10" applyNumberFormat="1" applyFont="1" applyFill="1" applyBorder="1" applyAlignment="1">
      <alignment vertical="center"/>
    </xf>
    <xf numFmtId="2" fontId="7" fillId="2" borderId="0" xfId="10" applyNumberFormat="1" applyFont="1" applyFill="1" applyAlignment="1">
      <alignment horizontal="center" vertical="center" wrapText="1"/>
    </xf>
    <xf numFmtId="2" fontId="13" fillId="2" borderId="7" xfId="10" applyNumberFormat="1" applyFont="1" applyFill="1" applyBorder="1" applyAlignment="1">
      <alignment vertical="center"/>
    </xf>
    <xf numFmtId="166" fontId="3" fillId="2" borderId="0" xfId="5" applyNumberFormat="1" applyFont="1" applyFill="1" applyAlignment="1">
      <alignment horizontal="center" vertical="center"/>
    </xf>
    <xf numFmtId="0" fontId="6" fillId="34" borderId="1" xfId="3" applyFont="1" applyFill="1" applyBorder="1" applyAlignment="1">
      <alignment horizontal="center" vertical="center" wrapText="1"/>
    </xf>
    <xf numFmtId="166" fontId="6" fillId="34" borderId="1" xfId="5" applyNumberFormat="1" applyFont="1" applyFill="1" applyBorder="1" applyAlignment="1">
      <alignment horizontal="center" vertical="center" wrapText="1"/>
    </xf>
    <xf numFmtId="0" fontId="6" fillId="34" borderId="5" xfId="3" applyFont="1" applyFill="1" applyBorder="1" applyAlignment="1">
      <alignment horizontal="center" vertical="center" wrapText="1"/>
    </xf>
    <xf numFmtId="0" fontId="6" fillId="34" borderId="6" xfId="3" applyFont="1" applyFill="1" applyBorder="1" applyAlignment="1">
      <alignment horizontal="center" vertical="center" wrapText="1"/>
    </xf>
    <xf numFmtId="0" fontId="6" fillId="34" borderId="7" xfId="3" applyFont="1" applyFill="1" applyBorder="1" applyAlignment="1">
      <alignment horizontal="center" vertical="center" wrapText="1"/>
    </xf>
    <xf numFmtId="0" fontId="6" fillId="34" borderId="8" xfId="3" applyFont="1" applyFill="1" applyBorder="1" applyAlignment="1">
      <alignment horizontal="center" vertical="center" wrapText="1"/>
    </xf>
    <xf numFmtId="14" fontId="6" fillId="34" borderId="5" xfId="5" applyNumberFormat="1" applyFont="1" applyFill="1" applyBorder="1" applyAlignment="1">
      <alignment horizontal="center" vertical="center" wrapText="1"/>
    </xf>
    <xf numFmtId="0" fontId="11" fillId="2" borderId="11" xfId="3" applyFont="1" applyFill="1" applyBorder="1" applyAlignment="1">
      <alignment horizontal="left" vertical="center" wrapText="1"/>
    </xf>
    <xf numFmtId="0" fontId="7" fillId="2" borderId="0" xfId="10" applyNumberFormat="1" applyFont="1" applyFill="1" applyBorder="1" applyAlignment="1">
      <alignment vertical="center"/>
    </xf>
    <xf numFmtId="2" fontId="7" fillId="2" borderId="0" xfId="10" applyNumberFormat="1" applyFont="1" applyFill="1" applyAlignment="1">
      <alignment horizontal="center" vertical="center" wrapText="1"/>
    </xf>
    <xf numFmtId="166" fontId="4" fillId="2" borderId="0" xfId="4" applyNumberFormat="1" applyFont="1" applyFill="1"/>
    <xf numFmtId="164" fontId="4" fillId="2" borderId="0" xfId="4" applyNumberFormat="1" applyFont="1" applyFill="1"/>
    <xf numFmtId="3" fontId="6" fillId="2" borderId="0" xfId="6" applyNumberFormat="1" applyFont="1" applyFill="1" applyAlignment="1">
      <alignment horizontal="left" vertical="top" wrapText="1"/>
    </xf>
    <xf numFmtId="0" fontId="2" fillId="2" borderId="0" xfId="3" applyFont="1" applyFill="1" applyAlignment="1">
      <alignment horizontal="center" wrapText="1"/>
    </xf>
    <xf numFmtId="0" fontId="5" fillId="2" borderId="0" xfId="3" applyFont="1" applyFill="1" applyAlignment="1">
      <alignment horizontal="center" vertical="center" wrapText="1"/>
    </xf>
    <xf numFmtId="0" fontId="6" fillId="2" borderId="0" xfId="3" applyFont="1" applyFill="1" applyAlignment="1">
      <alignment horizontal="center" wrapText="1"/>
    </xf>
    <xf numFmtId="3" fontId="6" fillId="0" borderId="0" xfId="6" applyNumberFormat="1" applyFont="1" applyFill="1" applyAlignment="1">
      <alignment horizontal="left" vertical="top" wrapText="1"/>
    </xf>
    <xf numFmtId="3" fontId="11" fillId="2" borderId="0" xfId="6" applyNumberFormat="1" applyFont="1" applyFill="1" applyAlignment="1">
      <alignment horizontal="left" vertical="top" wrapText="1"/>
    </xf>
    <xf numFmtId="0" fontId="15" fillId="2" borderId="11" xfId="3" applyFont="1" applyFill="1" applyBorder="1" applyAlignment="1">
      <alignment vertical="center" wrapText="1"/>
    </xf>
    <xf numFmtId="0" fontId="6" fillId="34" borderId="2" xfId="3" applyFont="1" applyFill="1" applyBorder="1" applyAlignment="1">
      <alignment horizontal="center" vertical="center" wrapText="1"/>
    </xf>
    <xf numFmtId="0" fontId="6" fillId="34" borderId="3" xfId="3" applyFont="1" applyFill="1" applyBorder="1" applyAlignment="1">
      <alignment horizontal="center" vertical="center" wrapText="1"/>
    </xf>
    <xf numFmtId="0" fontId="6" fillId="34" borderId="4" xfId="3" applyFont="1" applyFill="1" applyBorder="1" applyAlignment="1">
      <alignment horizontal="center" vertical="center" wrapText="1"/>
    </xf>
    <xf numFmtId="0" fontId="11" fillId="2" borderId="10" xfId="3" applyFont="1" applyFill="1" applyBorder="1" applyAlignment="1">
      <alignment horizontal="left" vertical="center" wrapText="1"/>
    </xf>
    <xf numFmtId="0" fontId="11" fillId="2" borderId="11" xfId="3" applyFont="1" applyFill="1" applyBorder="1" applyAlignment="1">
      <alignment horizontal="left" vertical="center" wrapText="1"/>
    </xf>
    <xf numFmtId="0" fontId="15" fillId="2" borderId="11" xfId="3" applyFont="1" applyFill="1" applyBorder="1" applyAlignment="1">
      <alignment horizontal="left" vertical="center" wrapText="1"/>
    </xf>
    <xf numFmtId="0" fontId="11" fillId="2" borderId="1" xfId="3" applyFont="1" applyFill="1" applyBorder="1" applyAlignment="1">
      <alignment horizontal="center" vertical="justify" wrapText="1"/>
    </xf>
    <xf numFmtId="0" fontId="11" fillId="2" borderId="12" xfId="3" applyFont="1" applyFill="1" applyBorder="1" applyAlignment="1">
      <alignment horizontal="center" vertical="justify" wrapText="1"/>
    </xf>
    <xf numFmtId="0" fontId="11" fillId="2" borderId="5" xfId="3" applyFont="1" applyFill="1" applyBorder="1" applyAlignment="1">
      <alignment horizontal="center" vertical="justify" wrapText="1"/>
    </xf>
    <xf numFmtId="0" fontId="6" fillId="2" borderId="10" xfId="3" applyFont="1" applyFill="1" applyBorder="1" applyAlignment="1">
      <alignment horizontal="left" vertical="center" wrapText="1"/>
    </xf>
    <xf numFmtId="0" fontId="15" fillId="2" borderId="22" xfId="3" applyFont="1" applyFill="1" applyBorder="1" applyAlignment="1">
      <alignment horizontal="left" vertical="center" wrapText="1"/>
    </xf>
    <xf numFmtId="0" fontId="17" fillId="0" borderId="0" xfId="10" applyFont="1" applyFill="1" applyBorder="1" applyAlignment="1">
      <alignment horizontal="center" vertical="center" wrapText="1"/>
    </xf>
    <xf numFmtId="166" fontId="17" fillId="2" borderId="0" xfId="5" applyNumberFormat="1" applyFont="1" applyFill="1" applyBorder="1" applyAlignment="1">
      <alignment horizontal="left" vertical="center" wrapText="1"/>
    </xf>
    <xf numFmtId="0" fontId="7" fillId="2" borderId="0" xfId="10" applyNumberFormat="1" applyFont="1" applyFill="1" applyBorder="1" applyAlignment="1">
      <alignment vertical="center"/>
    </xf>
    <xf numFmtId="2" fontId="7" fillId="2" borderId="0" xfId="10" applyNumberFormat="1" applyFont="1" applyFill="1" applyAlignment="1">
      <alignment horizontal="center" vertical="center" wrapText="1"/>
    </xf>
    <xf numFmtId="169" fontId="7" fillId="2" borderId="0" xfId="10" applyNumberFormat="1" applyFont="1" applyFill="1" applyAlignment="1">
      <alignment horizontal="center" vertical="center"/>
    </xf>
    <xf numFmtId="0" fontId="7" fillId="2" borderId="0" xfId="10" applyFont="1" applyFill="1" applyAlignment="1">
      <alignment horizontal="center" vertical="center"/>
    </xf>
    <xf numFmtId="169" fontId="7" fillId="2" borderId="0" xfId="10" applyNumberFormat="1" applyFont="1" applyFill="1" applyAlignment="1">
      <alignment horizontal="left" vertical="center" wrapText="1"/>
    </xf>
  </cellXfs>
  <cellStyles count="56">
    <cellStyle name="20% - Accent1" xfId="29" builtinId="30" customBuiltin="1"/>
    <cellStyle name="20% - Accent2" xfId="33" builtinId="34" customBuiltin="1"/>
    <cellStyle name="20% - Accent3" xfId="37" builtinId="38" customBuiltin="1"/>
    <cellStyle name="20% - Accent4" xfId="41" builtinId="42" customBuiltin="1"/>
    <cellStyle name="20% - Accent5" xfId="45" builtinId="46" customBuiltin="1"/>
    <cellStyle name="20% - Accent6" xfId="49" builtinId="50" customBuiltin="1"/>
    <cellStyle name="40% - Accent1" xfId="30" builtinId="31" customBuiltin="1"/>
    <cellStyle name="40% - Accent2" xfId="34" builtinId="35" customBuiltin="1"/>
    <cellStyle name="40% - Accent3" xfId="38" builtinId="39" customBuiltin="1"/>
    <cellStyle name="40% - Accent4" xfId="42" builtinId="43" customBuiltin="1"/>
    <cellStyle name="40% - Accent5" xfId="46" builtinId="47" customBuiltin="1"/>
    <cellStyle name="40% - Accent6" xfId="50" builtinId="51" customBuiltin="1"/>
    <cellStyle name="60% - Accent1" xfId="31" builtinId="32" customBuiltin="1"/>
    <cellStyle name="60% - Accent2" xfId="35" builtinId="36" customBuiltin="1"/>
    <cellStyle name="60% - Accent3" xfId="39" builtinId="40" customBuiltin="1"/>
    <cellStyle name="60% - Accent4" xfId="43" builtinId="44" customBuiltin="1"/>
    <cellStyle name="60% - Accent5" xfId="47" builtinId="48" customBuiltin="1"/>
    <cellStyle name="60% - Accent6" xfId="51" builtinId="52" customBuiltin="1"/>
    <cellStyle name="Accent1" xfId="28" builtinId="29" customBuiltin="1"/>
    <cellStyle name="Accent2" xfId="32" builtinId="33" customBuiltin="1"/>
    <cellStyle name="Accent3" xfId="36" builtinId="37" customBuiltin="1"/>
    <cellStyle name="Accent4" xfId="40" builtinId="41" customBuiltin="1"/>
    <cellStyle name="Accent5" xfId="44" builtinId="45" customBuiltin="1"/>
    <cellStyle name="Accent6" xfId="48" builtinId="49" customBuiltin="1"/>
    <cellStyle name="Bad" xfId="17" builtinId="27" customBuiltin="1"/>
    <cellStyle name="Calculation" xfId="21" builtinId="22" customBuiltin="1"/>
    <cellStyle name="Comma" xfId="1" builtinId="3"/>
    <cellStyle name="Comma 2" xfId="53"/>
    <cellStyle name="Comma 2 6" xfId="7"/>
    <cellStyle name="Comma 3" xfId="54"/>
    <cellStyle name="Comma 4 3" xfId="5"/>
    <cellStyle name="Comma 5 2" xfId="8"/>
    <cellStyle name="Check Cell" xfId="23" builtinId="23" customBuiltin="1"/>
    <cellStyle name="Explanatory Text" xfId="26" builtinId="53" customBuiltin="1"/>
    <cellStyle name="Good" xfId="16" builtinId="26" customBuiltin="1"/>
    <cellStyle name="Heading 1" xfId="12" builtinId="16" customBuiltin="1"/>
    <cellStyle name="Heading 2" xfId="13" builtinId="17" customBuiltin="1"/>
    <cellStyle name="Heading 3" xfId="14" builtinId="18" customBuiltin="1"/>
    <cellStyle name="Heading 4" xfId="15" builtinId="19" customBuiltin="1"/>
    <cellStyle name="Input" xfId="19" builtinId="20" customBuiltin="1"/>
    <cellStyle name="Linked Cell" xfId="22" builtinId="24" customBuiltin="1"/>
    <cellStyle name="Neutral" xfId="18" builtinId="28" customBuiltin="1"/>
    <cellStyle name="Normal" xfId="0" builtinId="0"/>
    <cellStyle name="Normal 2" xfId="52"/>
    <cellStyle name="Normal 2 2" xfId="4"/>
    <cellStyle name="Normal 2 3" xfId="55"/>
    <cellStyle name="Normal 3 3" xfId="6"/>
    <cellStyle name="Normal 3 4" xfId="3"/>
    <cellStyle name="Normal_Bao cao tai chinh 280405" xfId="10"/>
    <cellStyle name="Note" xfId="25" builtinId="10" customBuiltin="1"/>
    <cellStyle name="Output" xfId="20" builtinId="21" customBuiltin="1"/>
    <cellStyle name="Percent" xfId="2" builtinId="5"/>
    <cellStyle name="Percent 2 2" xfId="9"/>
    <cellStyle name="Title" xfId="11" builtinId="15" customBuiltin="1"/>
    <cellStyle name="Total" xfId="27" builtinId="25" customBuiltin="1"/>
    <cellStyle name="Warning Text" xfId="2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65"/>
  <sheetViews>
    <sheetView tabSelected="1" view="pageBreakPreview" topLeftCell="A10" zoomScale="70" zoomScaleNormal="100" zoomScaleSheetLayoutView="70" workbookViewId="0">
      <selection activeCell="F18" sqref="F18:G36"/>
    </sheetView>
  </sheetViews>
  <sheetFormatPr defaultColWidth="9.125" defaultRowHeight="15"/>
  <cols>
    <col min="1" max="1" width="5" style="1" customWidth="1"/>
    <col min="2" max="2" width="9.125" style="1" customWidth="1"/>
    <col min="3" max="3" width="3.375" style="1" customWidth="1"/>
    <col min="4" max="4" width="48.75" style="1" customWidth="1"/>
    <col min="5" max="5" width="34.125" style="1" customWidth="1"/>
    <col min="6" max="6" width="36.75" style="1" customWidth="1"/>
    <col min="7" max="7" width="38.375" style="1" customWidth="1"/>
    <col min="8" max="8" width="10.75" style="1" hidden="1" customWidth="1"/>
    <col min="9" max="9" width="12.625" style="1" hidden="1" customWidth="1"/>
    <col min="10" max="13" width="9.125" style="1" hidden="1" customWidth="1"/>
    <col min="14" max="14" width="9.125" style="1" customWidth="1"/>
    <col min="15" max="16384" width="9.125" style="1"/>
  </cols>
  <sheetData>
    <row r="1" spans="2:7" ht="32.25" customHeight="1">
      <c r="B1" s="81" t="s">
        <v>0</v>
      </c>
      <c r="C1" s="81"/>
      <c r="D1" s="81"/>
      <c r="E1" s="81"/>
      <c r="F1" s="81"/>
      <c r="G1" s="81"/>
    </row>
    <row r="2" spans="2:7" ht="40.5" customHeight="1">
      <c r="B2" s="82" t="s">
        <v>1</v>
      </c>
      <c r="C2" s="82"/>
      <c r="D2" s="82"/>
      <c r="E2" s="82"/>
      <c r="F2" s="82"/>
      <c r="G2" s="82"/>
    </row>
    <row r="3" spans="2:7" ht="9" customHeight="1">
      <c r="G3" s="2"/>
    </row>
    <row r="4" spans="2:7" ht="19.5" customHeight="1">
      <c r="B4" s="83" t="s">
        <v>2</v>
      </c>
      <c r="C4" s="83"/>
      <c r="D4" s="83"/>
      <c r="E4" s="83"/>
      <c r="F4" s="83"/>
      <c r="G4" s="83"/>
    </row>
    <row r="5" spans="2:7" ht="15.6" customHeight="1">
      <c r="C5" s="3"/>
      <c r="D5" s="3"/>
      <c r="E5" s="4" t="s">
        <v>3</v>
      </c>
      <c r="F5" s="3"/>
      <c r="G5" s="3"/>
    </row>
    <row r="6" spans="2:7" ht="15.6" customHeight="1">
      <c r="B6" s="4"/>
      <c r="C6" s="4"/>
      <c r="D6" s="4"/>
      <c r="E6" s="5"/>
      <c r="F6" s="4"/>
      <c r="G6" s="4"/>
    </row>
    <row r="7" spans="2:7" ht="3" customHeight="1">
      <c r="B7" s="6"/>
      <c r="C7" s="6"/>
      <c r="D7" s="7"/>
      <c r="E7" s="7"/>
      <c r="F7" s="8"/>
      <c r="G7" s="8"/>
    </row>
    <row r="8" spans="2:7" s="11" customFormat="1" ht="34.5" customHeight="1">
      <c r="B8" s="9">
        <v>1</v>
      </c>
      <c r="C8" s="9"/>
      <c r="D8" s="10" t="s">
        <v>27</v>
      </c>
      <c r="E8" s="84" t="s">
        <v>28</v>
      </c>
      <c r="F8" s="84"/>
      <c r="G8" s="84"/>
    </row>
    <row r="9" spans="2:7" s="11" customFormat="1" ht="34.5" customHeight="1">
      <c r="B9" s="9">
        <v>2</v>
      </c>
      <c r="C9" s="9"/>
      <c r="D9" s="10" t="s">
        <v>29</v>
      </c>
      <c r="E9" s="85" t="s">
        <v>30</v>
      </c>
      <c r="F9" s="85"/>
      <c r="G9" s="85"/>
    </row>
    <row r="10" spans="2:7" s="11" customFormat="1" ht="34.5" customHeight="1">
      <c r="B10" s="9">
        <v>3</v>
      </c>
      <c r="C10" s="9"/>
      <c r="D10" s="10" t="s">
        <v>31</v>
      </c>
      <c r="E10" s="80" t="s">
        <v>32</v>
      </c>
      <c r="F10" s="80"/>
      <c r="G10" s="80"/>
    </row>
    <row r="11" spans="2:7" s="11" customFormat="1" ht="18.75" customHeight="1">
      <c r="B11" s="9">
        <v>5</v>
      </c>
      <c r="C11" s="9"/>
      <c r="D11" s="12" t="s">
        <v>4</v>
      </c>
      <c r="E11" s="13">
        <f>F15+1</f>
        <v>45953</v>
      </c>
      <c r="F11" s="14"/>
      <c r="G11" s="14"/>
    </row>
    <row r="12" spans="2:7" ht="18.75" customHeight="1">
      <c r="B12" s="15"/>
      <c r="C12" s="9"/>
      <c r="D12" s="16" t="s">
        <v>5</v>
      </c>
      <c r="E12" s="17">
        <f>+E11</f>
        <v>45953</v>
      </c>
      <c r="F12" s="18"/>
      <c r="G12" s="19"/>
    </row>
    <row r="13" spans="2:7" ht="12.75" customHeight="1">
      <c r="B13" s="9"/>
      <c r="C13" s="9"/>
      <c r="D13" s="19"/>
      <c r="E13" s="19"/>
      <c r="F13" s="19"/>
      <c r="G13" s="20" t="s">
        <v>6</v>
      </c>
    </row>
    <row r="14" spans="2:7" ht="31.5" customHeight="1">
      <c r="B14" s="68" t="s">
        <v>7</v>
      </c>
      <c r="C14" s="87" t="s">
        <v>8</v>
      </c>
      <c r="D14" s="88"/>
      <c r="E14" s="89"/>
      <c r="F14" s="69" t="s">
        <v>9</v>
      </c>
      <c r="G14" s="69" t="s">
        <v>9</v>
      </c>
    </row>
    <row r="15" spans="2:7" ht="16.5" customHeight="1">
      <c r="B15" s="70"/>
      <c r="C15" s="71"/>
      <c r="D15" s="72"/>
      <c r="E15" s="73"/>
      <c r="F15" s="74">
        <f>IF(WEEKDAY(G15)=4,WORKDAY(G15,3),WORKDAY(G15,2))</f>
        <v>45952</v>
      </c>
      <c r="G15" s="74">
        <v>45950</v>
      </c>
    </row>
    <row r="16" spans="2:7" ht="33" customHeight="1">
      <c r="B16" s="21" t="s">
        <v>10</v>
      </c>
      <c r="C16" s="90" t="s">
        <v>33</v>
      </c>
      <c r="D16" s="91"/>
      <c r="E16" s="91"/>
      <c r="F16" s="63"/>
      <c r="G16" s="75"/>
    </row>
    <row r="17" spans="2:12" ht="33" customHeight="1">
      <c r="B17" s="21">
        <v>1</v>
      </c>
      <c r="C17" s="90" t="s">
        <v>34</v>
      </c>
      <c r="D17" s="91"/>
      <c r="E17" s="91"/>
      <c r="F17" s="22"/>
      <c r="G17" s="22"/>
    </row>
    <row r="18" spans="2:12" ht="15.75">
      <c r="B18" s="23">
        <v>1.1000000000000001</v>
      </c>
      <c r="C18" s="24"/>
      <c r="D18" s="92" t="s">
        <v>11</v>
      </c>
      <c r="E18" s="92"/>
      <c r="F18" s="25">
        <v>69481508717</v>
      </c>
      <c r="G18" s="25">
        <v>69371008515</v>
      </c>
      <c r="K18" s="25">
        <v>69371008515</v>
      </c>
      <c r="L18" s="78">
        <f>K18-G18</f>
        <v>0</v>
      </c>
    </row>
    <row r="19" spans="2:12" ht="15.75">
      <c r="B19" s="23">
        <v>1.2</v>
      </c>
      <c r="C19" s="24"/>
      <c r="D19" s="92" t="s">
        <v>12</v>
      </c>
      <c r="E19" s="92"/>
      <c r="F19" s="25"/>
      <c r="G19" s="25"/>
      <c r="K19" s="25"/>
      <c r="L19" s="78">
        <f t="shared" ref="L19:L36" si="0">K19-G19</f>
        <v>0</v>
      </c>
    </row>
    <row r="20" spans="2:12" ht="15.75">
      <c r="B20" s="23">
        <v>1.3</v>
      </c>
      <c r="C20" s="24"/>
      <c r="D20" s="92" t="s">
        <v>13</v>
      </c>
      <c r="E20" s="92"/>
      <c r="F20" s="27">
        <v>14851.36</v>
      </c>
      <c r="G20" s="27">
        <v>14835.6</v>
      </c>
      <c r="K20" s="27">
        <v>14835.6</v>
      </c>
      <c r="L20" s="78">
        <f t="shared" si="0"/>
        <v>0</v>
      </c>
    </row>
    <row r="21" spans="2:12" ht="37.5" customHeight="1">
      <c r="B21" s="21">
        <v>2</v>
      </c>
      <c r="C21" s="90" t="s">
        <v>35</v>
      </c>
      <c r="D21" s="91"/>
      <c r="E21" s="91"/>
      <c r="F21" s="25"/>
      <c r="G21" s="25"/>
      <c r="K21" s="25"/>
      <c r="L21" s="78">
        <f t="shared" si="0"/>
        <v>0</v>
      </c>
    </row>
    <row r="22" spans="2:12" ht="15.75">
      <c r="B22" s="23">
        <v>2.1</v>
      </c>
      <c r="C22" s="24"/>
      <c r="D22" s="92" t="s">
        <v>11</v>
      </c>
      <c r="E22" s="92"/>
      <c r="F22" s="26">
        <v>69696500000</v>
      </c>
      <c r="G22" s="26">
        <v>69481508717</v>
      </c>
      <c r="K22" s="26">
        <v>69481508717</v>
      </c>
      <c r="L22" s="78">
        <f t="shared" si="0"/>
        <v>0</v>
      </c>
    </row>
    <row r="23" spans="2:12" ht="15.75">
      <c r="B23" s="23">
        <v>2.2000000000000002</v>
      </c>
      <c r="C23" s="24"/>
      <c r="D23" s="92" t="s">
        <v>12</v>
      </c>
      <c r="E23" s="92"/>
      <c r="F23" s="25"/>
      <c r="G23" s="25"/>
      <c r="K23" s="25"/>
      <c r="L23" s="78">
        <f t="shared" si="0"/>
        <v>0</v>
      </c>
    </row>
    <row r="24" spans="2:12" ht="15.75">
      <c r="B24" s="23">
        <v>2.2999999999999998</v>
      </c>
      <c r="C24" s="24"/>
      <c r="D24" s="92" t="s">
        <v>13</v>
      </c>
      <c r="E24" s="92"/>
      <c r="F24" s="27">
        <v>14856.37</v>
      </c>
      <c r="G24" s="27">
        <v>14851.36</v>
      </c>
      <c r="K24" s="27">
        <v>14851.36</v>
      </c>
      <c r="L24" s="78">
        <f t="shared" si="0"/>
        <v>0</v>
      </c>
    </row>
    <row r="25" spans="2:12" ht="32.25" customHeight="1">
      <c r="B25" s="21">
        <v>3</v>
      </c>
      <c r="C25" s="90" t="s">
        <v>36</v>
      </c>
      <c r="D25" s="91"/>
      <c r="E25" s="91"/>
      <c r="F25" s="61">
        <v>214991283</v>
      </c>
      <c r="G25" s="61">
        <v>110500202</v>
      </c>
      <c r="H25" s="78">
        <f>G22-G18</f>
        <v>110500202</v>
      </c>
      <c r="I25" s="78">
        <f>H25-G25</f>
        <v>0</v>
      </c>
      <c r="K25" s="61">
        <v>110500202</v>
      </c>
      <c r="L25" s="78">
        <f t="shared" si="0"/>
        <v>0</v>
      </c>
    </row>
    <row r="26" spans="2:12" ht="33" customHeight="1">
      <c r="B26" s="29">
        <v>3.1</v>
      </c>
      <c r="C26" s="30"/>
      <c r="D26" s="86" t="s">
        <v>14</v>
      </c>
      <c r="E26" s="86"/>
      <c r="F26" s="61">
        <v>23518422</v>
      </c>
      <c r="G26" s="61">
        <v>73700202</v>
      </c>
      <c r="I26" s="78"/>
      <c r="K26" s="61">
        <v>73700202</v>
      </c>
      <c r="L26" s="78">
        <f t="shared" si="0"/>
        <v>0</v>
      </c>
    </row>
    <row r="27" spans="2:12" ht="33" customHeight="1">
      <c r="B27" s="29">
        <v>3.2</v>
      </c>
      <c r="C27" s="31"/>
      <c r="D27" s="86" t="s">
        <v>15</v>
      </c>
      <c r="E27" s="86"/>
      <c r="F27" s="61">
        <v>191472861</v>
      </c>
      <c r="G27" s="61">
        <v>36800000</v>
      </c>
      <c r="H27" s="78">
        <f>G25-G26</f>
        <v>36800000</v>
      </c>
      <c r="I27" s="78">
        <f>H27-G27</f>
        <v>0</v>
      </c>
      <c r="K27" s="61">
        <v>36800000</v>
      </c>
      <c r="L27" s="78">
        <f t="shared" si="0"/>
        <v>0</v>
      </c>
    </row>
    <row r="28" spans="2:12" ht="33" customHeight="1">
      <c r="B28" s="29">
        <v>3.3</v>
      </c>
      <c r="C28" s="32"/>
      <c r="D28" s="86" t="s">
        <v>16</v>
      </c>
      <c r="E28" s="86"/>
      <c r="F28" s="25"/>
      <c r="G28" s="25"/>
      <c r="K28" s="25"/>
      <c r="L28" s="78">
        <f t="shared" si="0"/>
        <v>0</v>
      </c>
    </row>
    <row r="29" spans="2:12" ht="36" customHeight="1">
      <c r="B29" s="33">
        <v>4</v>
      </c>
      <c r="C29" s="90" t="s">
        <v>37</v>
      </c>
      <c r="D29" s="91"/>
      <c r="E29" s="91"/>
      <c r="F29" s="27">
        <v>5.01</v>
      </c>
      <c r="G29" s="27">
        <v>15.76</v>
      </c>
      <c r="H29" s="79">
        <f>G24-G20</f>
        <v>15.760000000000218</v>
      </c>
      <c r="K29" s="27">
        <v>15.76</v>
      </c>
      <c r="L29" s="78">
        <f t="shared" si="0"/>
        <v>0</v>
      </c>
    </row>
    <row r="30" spans="2:12" ht="36" customHeight="1">
      <c r="B30" s="33">
        <v>5</v>
      </c>
      <c r="C30" s="90" t="s">
        <v>38</v>
      </c>
      <c r="D30" s="91"/>
      <c r="E30" s="91"/>
      <c r="F30" s="25"/>
      <c r="G30" s="25"/>
      <c r="K30" s="25"/>
      <c r="L30" s="78">
        <f t="shared" si="0"/>
        <v>0</v>
      </c>
    </row>
    <row r="31" spans="2:12" ht="15.75">
      <c r="B31" s="29">
        <v>5.0999999999999996</v>
      </c>
      <c r="C31" s="32"/>
      <c r="D31" s="92" t="s">
        <v>17</v>
      </c>
      <c r="E31" s="92"/>
      <c r="F31" s="34">
        <v>69696500000</v>
      </c>
      <c r="G31" s="34">
        <v>69583312779</v>
      </c>
      <c r="K31" s="34">
        <v>69583312779</v>
      </c>
      <c r="L31" s="78">
        <f t="shared" si="0"/>
        <v>0</v>
      </c>
    </row>
    <row r="32" spans="2:12" ht="15.75">
      <c r="B32" s="29">
        <v>5.2</v>
      </c>
      <c r="C32" s="32"/>
      <c r="D32" s="92" t="s">
        <v>18</v>
      </c>
      <c r="E32" s="92"/>
      <c r="F32" s="34">
        <v>63256150717</v>
      </c>
      <c r="G32" s="34">
        <v>63174100498</v>
      </c>
      <c r="K32" s="34">
        <v>63174100498</v>
      </c>
      <c r="L32" s="78">
        <f t="shared" si="0"/>
        <v>0</v>
      </c>
    </row>
    <row r="33" spans="2:12" ht="24.75" customHeight="1">
      <c r="B33" s="33">
        <v>6</v>
      </c>
      <c r="C33" s="96" t="s">
        <v>45</v>
      </c>
      <c r="D33" s="91"/>
      <c r="E33" s="91"/>
      <c r="F33" s="26"/>
      <c r="G33" s="26"/>
      <c r="K33" s="26"/>
      <c r="L33" s="78">
        <f t="shared" si="0"/>
        <v>0</v>
      </c>
    </row>
    <row r="34" spans="2:12" ht="18" customHeight="1">
      <c r="B34" s="29">
        <v>6.1</v>
      </c>
      <c r="C34" s="32"/>
      <c r="D34" s="92" t="s">
        <v>46</v>
      </c>
      <c r="E34" s="97"/>
      <c r="F34" s="35">
        <v>32296.34</v>
      </c>
      <c r="G34" s="35">
        <v>32296.34</v>
      </c>
      <c r="K34" s="35">
        <v>32296.34</v>
      </c>
      <c r="L34" s="78">
        <f t="shared" si="0"/>
        <v>0</v>
      </c>
    </row>
    <row r="35" spans="2:12" ht="15.75">
      <c r="B35" s="29">
        <v>6.2</v>
      </c>
      <c r="C35" s="32"/>
      <c r="D35" s="60" t="s">
        <v>47</v>
      </c>
      <c r="E35" s="60"/>
      <c r="F35" s="36">
        <f>ROUND(F34*F24,0)</f>
        <v>479806377</v>
      </c>
      <c r="G35" s="36">
        <v>479644572</v>
      </c>
      <c r="H35" s="1">
        <f>ROUND(G34*G24,0)</f>
        <v>479644572</v>
      </c>
      <c r="I35" s="78">
        <f>H35-G35</f>
        <v>0</v>
      </c>
      <c r="K35" s="36">
        <v>479135582</v>
      </c>
      <c r="L35" s="78">
        <f t="shared" si="0"/>
        <v>-508990</v>
      </c>
    </row>
    <row r="36" spans="2:12" ht="15.75">
      <c r="B36" s="29">
        <v>6.3</v>
      </c>
      <c r="C36" s="32"/>
      <c r="D36" s="60" t="s">
        <v>48</v>
      </c>
      <c r="E36" s="60"/>
      <c r="F36" s="37">
        <f>F35/F22</f>
        <v>6.8842248462978768E-3</v>
      </c>
      <c r="G36" s="37">
        <v>6.9031974241320071E-3</v>
      </c>
      <c r="K36" s="37">
        <v>6.9068562250525324E-3</v>
      </c>
      <c r="L36" s="78">
        <f t="shared" si="0"/>
        <v>3.6588009205253472E-6</v>
      </c>
    </row>
    <row r="37" spans="2:12" ht="30.75" customHeight="1">
      <c r="B37" s="21" t="s">
        <v>19</v>
      </c>
      <c r="C37" s="90" t="s">
        <v>39</v>
      </c>
      <c r="D37" s="91"/>
      <c r="E37" s="91"/>
      <c r="F37" s="62"/>
      <c r="G37" s="62"/>
      <c r="L37" s="78"/>
    </row>
    <row r="38" spans="2:12" ht="25.5" customHeight="1">
      <c r="B38" s="23">
        <v>1</v>
      </c>
      <c r="C38" s="90" t="s">
        <v>40</v>
      </c>
      <c r="D38" s="91"/>
      <c r="E38" s="91"/>
      <c r="F38" s="26"/>
      <c r="G38" s="26"/>
    </row>
    <row r="39" spans="2:12" ht="36" customHeight="1">
      <c r="B39" s="23">
        <v>2</v>
      </c>
      <c r="C39" s="90" t="s">
        <v>41</v>
      </c>
      <c r="D39" s="91"/>
      <c r="E39" s="91"/>
      <c r="F39" s="26"/>
      <c r="G39" s="26"/>
    </row>
    <row r="40" spans="2:12" ht="30.75" customHeight="1">
      <c r="B40" s="23">
        <v>3</v>
      </c>
      <c r="C40" s="90" t="s">
        <v>42</v>
      </c>
      <c r="D40" s="91"/>
      <c r="E40" s="91"/>
      <c r="F40" s="26"/>
      <c r="G40" s="26"/>
    </row>
    <row r="41" spans="2:12" ht="36" customHeight="1">
      <c r="B41" s="93">
        <v>4</v>
      </c>
      <c r="C41" s="90" t="s">
        <v>43</v>
      </c>
      <c r="D41" s="91"/>
      <c r="E41" s="91"/>
      <c r="F41" s="62"/>
      <c r="G41" s="62"/>
    </row>
    <row r="42" spans="2:12" ht="15.75">
      <c r="B42" s="94"/>
      <c r="C42" s="32"/>
      <c r="D42" s="92" t="s">
        <v>20</v>
      </c>
      <c r="E42" s="92"/>
      <c r="F42" s="28"/>
      <c r="G42" s="28"/>
    </row>
    <row r="43" spans="2:12" ht="15.75">
      <c r="B43" s="95"/>
      <c r="C43" s="32"/>
      <c r="D43" s="92" t="s">
        <v>21</v>
      </c>
      <c r="E43" s="92"/>
      <c r="F43" s="38"/>
      <c r="G43" s="38"/>
    </row>
    <row r="44" spans="2:12" ht="15.75">
      <c r="B44" s="93">
        <v>5</v>
      </c>
      <c r="C44" s="90" t="s">
        <v>44</v>
      </c>
      <c r="D44" s="91"/>
      <c r="E44" s="91"/>
      <c r="F44" s="62"/>
      <c r="G44" s="62"/>
    </row>
    <row r="45" spans="2:12" ht="15.75">
      <c r="B45" s="94"/>
      <c r="C45" s="32"/>
      <c r="D45" s="92" t="s">
        <v>17</v>
      </c>
      <c r="E45" s="92"/>
      <c r="F45" s="39"/>
      <c r="G45" s="39"/>
    </row>
    <row r="46" spans="2:12" ht="15.75">
      <c r="B46" s="95"/>
      <c r="C46" s="32"/>
      <c r="D46" s="92" t="s">
        <v>18</v>
      </c>
      <c r="E46" s="92"/>
      <c r="F46" s="39"/>
      <c r="G46" s="39"/>
    </row>
    <row r="47" spans="2:12" ht="14.25" customHeight="1">
      <c r="B47" s="40"/>
      <c r="C47" s="40"/>
      <c r="D47" s="41"/>
      <c r="E47" s="41"/>
      <c r="F47" s="42"/>
      <c r="G47" s="43"/>
    </row>
    <row r="48" spans="2:12" ht="15.75">
      <c r="B48" s="44"/>
      <c r="C48" s="44"/>
      <c r="D48" s="44"/>
      <c r="E48" s="45"/>
      <c r="F48" s="102"/>
      <c r="G48" s="102"/>
    </row>
    <row r="49" spans="1:7" ht="15.75">
      <c r="B49" s="103" t="s">
        <v>22</v>
      </c>
      <c r="C49" s="103"/>
      <c r="D49" s="103"/>
      <c r="E49" s="46"/>
      <c r="F49" s="104" t="s">
        <v>23</v>
      </c>
      <c r="G49" s="104"/>
    </row>
    <row r="50" spans="1:7" ht="15.75">
      <c r="B50" s="98" t="s">
        <v>24</v>
      </c>
      <c r="C50" s="98"/>
      <c r="D50" s="98"/>
      <c r="E50" s="47"/>
      <c r="F50" s="99" t="s">
        <v>25</v>
      </c>
      <c r="G50" s="99"/>
    </row>
    <row r="51" spans="1:7" ht="15.75">
      <c r="B51" s="100"/>
      <c r="C51" s="100"/>
      <c r="D51" s="100"/>
      <c r="E51" s="101"/>
      <c r="F51" s="101"/>
      <c r="G51" s="101"/>
    </row>
    <row r="52" spans="1:7" ht="15.75">
      <c r="B52" s="76"/>
      <c r="C52" s="76"/>
      <c r="D52" s="76"/>
      <c r="E52" s="77"/>
      <c r="F52" s="77"/>
      <c r="G52" s="77"/>
    </row>
    <row r="53" spans="1:7" ht="15.75">
      <c r="B53" s="76"/>
      <c r="C53" s="76"/>
      <c r="D53" s="76"/>
      <c r="E53" s="77"/>
      <c r="F53" s="77"/>
      <c r="G53" s="77"/>
    </row>
    <row r="54" spans="1:7" ht="15.75">
      <c r="B54" s="76"/>
      <c r="C54" s="76"/>
      <c r="D54" s="76"/>
      <c r="E54" s="77"/>
      <c r="F54" s="77"/>
      <c r="G54" s="77"/>
    </row>
    <row r="55" spans="1:7" ht="15.75">
      <c r="B55" s="76"/>
      <c r="C55" s="76"/>
      <c r="D55" s="76"/>
      <c r="E55" s="77"/>
      <c r="F55" s="77"/>
      <c r="G55" s="77"/>
    </row>
    <row r="56" spans="1:7" ht="15.75">
      <c r="B56" s="76"/>
      <c r="C56" s="76"/>
      <c r="D56" s="76"/>
      <c r="E56" s="77"/>
      <c r="F56" s="77"/>
      <c r="G56" s="77"/>
    </row>
    <row r="57" spans="1:7" ht="15.75">
      <c r="B57" s="76"/>
      <c r="C57" s="76"/>
      <c r="D57" s="76"/>
      <c r="E57" s="77"/>
      <c r="F57" s="77"/>
      <c r="G57" s="77"/>
    </row>
    <row r="58" spans="1:7" ht="15.75">
      <c r="B58" s="76"/>
      <c r="C58" s="76"/>
      <c r="D58" s="76"/>
      <c r="E58" s="77"/>
      <c r="F58" s="77"/>
      <c r="G58" s="77"/>
    </row>
    <row r="59" spans="1:7" ht="15.75">
      <c r="B59" s="58"/>
      <c r="C59" s="58"/>
      <c r="D59" s="58"/>
      <c r="E59" s="59"/>
      <c r="F59" s="48"/>
      <c r="G59" s="48"/>
    </row>
    <row r="60" spans="1:7" ht="15.75">
      <c r="B60" s="64"/>
      <c r="C60" s="64"/>
      <c r="D60" s="64"/>
      <c r="E60" s="65"/>
      <c r="F60" s="48"/>
      <c r="G60" s="48"/>
    </row>
    <row r="61" spans="1:7" ht="15.75">
      <c r="B61" s="44"/>
      <c r="C61" s="66"/>
      <c r="D61" s="50"/>
      <c r="E61" s="49"/>
      <c r="F61" s="49"/>
      <c r="G61" s="50"/>
    </row>
    <row r="62" spans="1:7" ht="15.75">
      <c r="B62" s="51" t="s">
        <v>49</v>
      </c>
      <c r="C62" s="44"/>
      <c r="D62" s="51"/>
      <c r="E62" s="52"/>
      <c r="F62" s="51" t="s">
        <v>26</v>
      </c>
      <c r="G62" s="51"/>
    </row>
    <row r="63" spans="1:7" ht="15.75">
      <c r="B63" s="53" t="s">
        <v>51</v>
      </c>
    </row>
    <row r="64" spans="1:7" ht="15.75">
      <c r="A64" s="54"/>
      <c r="B64" s="49" t="s">
        <v>50</v>
      </c>
      <c r="C64" s="67"/>
      <c r="D64" s="49"/>
      <c r="E64" s="54"/>
      <c r="F64" s="55"/>
      <c r="G64" s="56"/>
    </row>
    <row r="65" spans="1:7" ht="15.75">
      <c r="A65" s="54"/>
      <c r="B65" s="55"/>
      <c r="C65" s="54"/>
      <c r="D65" s="55"/>
      <c r="E65" s="57"/>
      <c r="F65" s="55"/>
      <c r="G65" s="56"/>
    </row>
  </sheetData>
  <mergeCells count="45">
    <mergeCell ref="B50:D50"/>
    <mergeCell ref="F50:G50"/>
    <mergeCell ref="B51:D51"/>
    <mergeCell ref="E51:G51"/>
    <mergeCell ref="B44:B46"/>
    <mergeCell ref="C44:E44"/>
    <mergeCell ref="D45:E45"/>
    <mergeCell ref="D46:E46"/>
    <mergeCell ref="F48:G48"/>
    <mergeCell ref="B49:D49"/>
    <mergeCell ref="F49:G49"/>
    <mergeCell ref="B41:B43"/>
    <mergeCell ref="C41:E41"/>
    <mergeCell ref="D42:E42"/>
    <mergeCell ref="D43:E43"/>
    <mergeCell ref="D27:E27"/>
    <mergeCell ref="D28:E28"/>
    <mergeCell ref="C29:E29"/>
    <mergeCell ref="C30:E30"/>
    <mergeCell ref="D31:E31"/>
    <mergeCell ref="D32:E32"/>
    <mergeCell ref="C33:E33"/>
    <mergeCell ref="C37:E37"/>
    <mergeCell ref="C38:E38"/>
    <mergeCell ref="C39:E39"/>
    <mergeCell ref="C40:E40"/>
    <mergeCell ref="D34:E34"/>
    <mergeCell ref="D26:E26"/>
    <mergeCell ref="C14:E14"/>
    <mergeCell ref="C16:E16"/>
    <mergeCell ref="C17:E17"/>
    <mergeCell ref="D18:E18"/>
    <mergeCell ref="D19:E19"/>
    <mergeCell ref="D20:E20"/>
    <mergeCell ref="C21:E21"/>
    <mergeCell ref="D22:E22"/>
    <mergeCell ref="D23:E23"/>
    <mergeCell ref="D24:E24"/>
    <mergeCell ref="C25:E25"/>
    <mergeCell ref="E10:G10"/>
    <mergeCell ref="B1:G1"/>
    <mergeCell ref="B2:G2"/>
    <mergeCell ref="B4:G4"/>
    <mergeCell ref="E8:G8"/>
    <mergeCell ref="E9:G9"/>
  </mergeCells>
  <printOptions horizontalCentered="1"/>
  <pageMargins left="0.7" right="0.7" top="0.75" bottom="0.75" header="0.3" footer="0.3"/>
  <pageSetup scale="47"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25"/>
  <sheetData/>
  <pageMargins left="0.7" right="0.7" top="0.75" bottom="0.75" header="0.3" footer="0.3"/>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0/09/xmldsig#rsa-sha1"/>
    <Reference URI="#idPackageObject" Type="http://www.w3.org/2000/09/xmldsig#Object">
      <DigestMethod Algorithm="http://www.w3.org/2000/09/xmldsig#sha1"/>
      <DigestValue>FtrERQ+OfUQLh389gNmvZODwwNw=</DigestValue>
    </Reference>
    <Reference URI="#idOfficeObject" Type="http://www.w3.org/2000/09/xmldsig#Object">
      <DigestMethod Algorithm="http://www.w3.org/2000/09/xmldsig#sha1"/>
      <DigestValue>5J7eKa4kWto6lF9bpLibFDE0lCs=</DigestValue>
    </Reference>
    <Reference URI="#idSignedProperties" Type="http://uri.etsi.org/01903#SignedProperties">
      <Transforms>
        <Transform Algorithm="http://www.w3.org/TR/2001/REC-xml-c14n-20010315"/>
      </Transforms>
      <DigestMethod Algorithm="http://www.w3.org/2000/09/xmldsig#sha1"/>
      <DigestValue>5mAl9hhjO2N+pwJqC2QSxz8BFnw=</DigestValue>
    </Reference>
  </SignedInfo>
  <SignatureValue>ozyhCLnHwoCAaKVmfc5x6mfCSm/f/9jO1gI/xToxz+Ouc1/da2p8uGMbTD8nTphzMDLnAC3bu2jJ
5cMW6rn1jQnYYBK+kISv4eRCkKGbITvLkynNky2xjYRvzOqCM6VFzZrSMkY3ePb0i9i+L0JIuy2a
hNaFPedcp+EJ/UgnC3kEVkE07S3DkDG8lDtwwmgiamnBpcf4DfmHEQBvhjtQTpjZTCDGyJoT8x2B
bGApklIBMfyM+qxkiXzcLamlPCWJZI1+6gpNhH++BCfKcBpiCLiBXXVbKov/kzr6jGa3V30alO51
hqZP/y9FVDuWgiD71Y55O1qdUbbIB0FYWsD7Dw==</SignatureValue>
  <KeyInfo>
    <X509Data>
      <X509Certificate>MIIGHTCCBAWgAwIBAgIQVAEBAejrWKKfPpkkDCInojANBgkqhkiG9w0BAQsFADBZMRUwEwYDVQQD
DAxWTlBULUNBIFNIQTIxMzAxBgNVBAoMKlZJRVROQU0gUE9TVFMgQU5EIFRFTEVDT01NVU5JQ0FU
SU9OUyBHUk9VUDELMAkGA1UEBhMCVk4wHhcNMjUwNzA4MDExMTMxWhcNMjcwNzIwMTEwOTQ3WjCB
zTELMAkGA1UEBhMCVk4xEjAQBgNVBAgMCUjDgCBO4buYSTEVMBMGA1UEBwwMSG/DoG4gS2nhur9t
MW8wbQYDVQQDDGZOR8OCTiBIw4BORyBUSMavxqBORyBN4bqgSSBD4buUIFBI4bqmTiDEkOG6plUg
VMavIFbDgCBQSMOBVCBUUknhu4JOIFZJ4buGVCBOQU0gLSBDSEkgTkjDgU5IIEjDgCBUSMOATkgx
IjAgBgoJkiaJk/IsZAEBDBJNU1Q6MDEwMDE1MDYxOS0wNzMwggEiMA0GCSqGSIb3DQEBAQUAA4IB
DwAwggEKAoIBAQC9gXHTIb/SGzil9J7u8A5ykCjAWSpk6RRwE0QX4gHHX1uEelBNS33QrIJCDWej
uf0Yli66GtRwLP7/Zq+GXhoXUzqjmsKmK116dBKM6PKf89Uj4ySiveWOSw3Wdk7MCgA+IR069Ro6
gbS3a8xXtN4cbgzJWbdSX/5+FBCYozoxNBGaSCPPPfFqjsFPxhPw6MDlakoJQSb5+MfnvnRQhOMm
+e0x4TApVroGZX2iJsxSASL14WJFZB11Pn3KcmXdcjWNgSBJrk6p52X3kGVbQL4rD8UykNTJI7Yt
75b0kDWWdT/fu213rk5XL7H/eMw9Qw4PpwB4DJfvSYHBQHbqPA4nAgMBAAGjggFqMIIBZjAMBgNV
HRMBAf8EAjAAMB8GA1UdIwQYMBaAFGuVxMQpI8onE8sE8P106s29CP/BMIGHBggrBgEFBQcBAQR7
MHkwPgYIKwYBBQUHMAKGMmh0dHA6Ly9wdWIudm5wdC1jYS52bi9jZXJ0cy92bnB0Y2Etc2hhMjU2
LTIwMjQuY2VyMDcGCCsGAQUFBzABhitodHRwOi8vb2NzcC1zaGEyNTYudm5wdC1jYS52bi9yZXNw
b25kZXIyMDI0MB8GA1UdEQQYMBaBFGR2Y2suaHRoQGJpZHYuY29tLnZuMBUGA1UdJQQOMAwGCisG
AQQBgjcKAwwwRAYDVR0fBD0wOzA5oDegNYYzaHR0cDovL2NybC1zaGEyNTYudm5wdC1jYS52bi92
bnB0Y2Etc2hhMjU2LTIwMjQuY3JsMB0GA1UdDgQWBBS7PaeullEJ+x1hDsN0dcO6pKhSDzAOBgNV
HQ8BAf8EBAMCBPAwDQYJKoZIhvcNAQELBQADggIBANHD2WEBh5mje8caCWIqLaAb40qi1G1G8PV5
cdADYXgn7pJgGuz7TNyMkrfByJsksd5tS3QHokF2T270EuXPj/6SXvRIlo4yKREBeqFC7fcCv+oc
uytKL2lneUEJkA6q7UobPdlUzRoyUgqIKJnSXMr89KbJ0Ok90B4+5n1N83ie5BuL9l93NGE1AFgg
gJfEc+/2RP3dFLAONu6i8UmGWKuwR3miIUtusiK9lIJEaTTC4XOU2ZQJ4Xxm4glSozSMbb6XVrfD
iW+xKcZ38DmUFtQL/FPykOkD1RJ9++2bBSL7PItZYdSvAhJJwFNfLhEPb42sCIeayludBUdlSj4f
d37VLzrpEiBbV5+gY+Q0qgQa/f84VqNGJIiGdv1/m8lktkjsRJA5ZsOBgOOfWQAjqbq0jNpUzaEg
TMqeYbbSkK/awxutOzg8X9i3QD3xE3rGjt5WwgSXcwR2XN009Nc1N+cM57tQN7ZXaZErT7CBM7xf
aGlgJxFNVGOPrC887PnMu/CWqqwJyKIK7DTH6AXjfwg/klxolPrOeztTXaHlxcYuq7Xd4uLznNEY
+9Kh9Ca+LpbV1vp7HcM3Lxu36JNlDDSt6dwcwhe2JuV5eoHfLR4nw5617NJVUJfyzLB7sW2oX3DK
s+eK3Sz1BFJ+q6wDO7k6mXMRVppVZNpq5P3ChP93</X509Certificate>
    </X509Data>
  </KeyInfo>
  <Object xmlns:mdssi="http://schemas.openxmlformats.org/package/2006/digital-signature" Id="idPackageObject">
    <Manifest>
      <Reference URI="/xl/calcChain.xml?ContentType=application/vnd.openxmlformats-officedocument.spreadsheetml.calcChain+xml">
        <DigestMethod Algorithm="http://www.w3.org/2000/09/xmldsig#sha1"/>
        <DigestValue>mVSe7dX/RFRI2JGzZs+YMaFrdrM=</DigestValue>
      </Reference>
      <Reference URI="/xl/sharedStrings.xml?ContentType=application/vnd.openxmlformats-officedocument.spreadsheetml.sharedStrings+xml">
        <DigestMethod Algorithm="http://www.w3.org/2000/09/xmldsig#sha1"/>
        <DigestValue>lKONao8KK+rD6pCv+HFOYVi++gU=</DigestValue>
      </Reference>
      <Reference URI="/xl/worksheets/sheet1.xml?ContentType=application/vnd.openxmlformats-officedocument.spreadsheetml.worksheet+xml">
        <DigestMethod Algorithm="http://www.w3.org/2000/09/xmldsig#sha1"/>
        <DigestValue>ce6bDX47GQBNN1NWWNSjmUiX43M=</DigestValue>
      </Reference>
      <Reference URI="/xl/printerSettings/printerSettings1.bin?ContentType=application/vnd.openxmlformats-officedocument.spreadsheetml.printerSettings">
        <DigestMethod Algorithm="http://www.w3.org/2000/09/xmldsig#sha1"/>
        <DigestValue>+DeUccHhAI2s5gxjQcNOZ2KQadk=</DigestValue>
      </Reference>
      <Reference URI="/xl/theme/theme1.xml?ContentType=application/vnd.openxmlformats-officedocument.theme+xml">
        <DigestMethod Algorithm="http://www.w3.org/2000/09/xmldsig#sha1"/>
        <DigestValue>ws0gcdu2aM8dJ36PXh4TC2naUx4=</DigestValue>
      </Reference>
      <Reference URI="/xl/styles.xml?ContentType=application/vnd.openxmlformats-officedocument.spreadsheetml.styles+xml">
        <DigestMethod Algorithm="http://www.w3.org/2000/09/xmldsig#sha1"/>
        <DigestValue>HlviIK+yEDtoNQeq4MSwwCP8R84=</DigestValue>
      </Reference>
      <Reference URI="/xl/workbook.xml?ContentType=application/vnd.openxmlformats-officedocument.spreadsheetml.sheet.main+xml">
        <DigestMethod Algorithm="http://www.w3.org/2000/09/xmldsig#sha1"/>
        <DigestValue>adDXFcCzHS8wXCm/8jmLdVfU+BA=</DigestValue>
      </Reference>
      <Reference URI="/xl/worksheets/sheet2.xml?ContentType=application/vnd.openxmlformats-officedocument.spreadsheetml.worksheet+xml">
        <DigestMethod Algorithm="http://www.w3.org/2000/09/xmldsig#sha1"/>
        <DigestValue>aYBbJ4M0XXWwCMgiJyRERwX/3YQ=</DigestValue>
      </Reference>
      <Reference URI="/_rels/.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+nAd0bim5u961Z6hkrztwiSj8HA=</DigestValue>
      </Reference>
      <Reference URI="/xl/worksheets/_rels/sheet1.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x3OS0O1Zv90RqYPQ04JCQKrQR8U=</DigestValue>
      </Reference>
      <Reference URI="/xl/_rels/workbook.xml.rels?ContentType=application/vnd.openxmlformats-package.relationships+xml">
        <Transforms>
          <Transform Algorithm="http://schemas.openxmlformats.org/package/2006/RelationshipTransform">
            <mdssi:RelationshipReference SourceId="rId3"/>
            <mdssi:RelationshipReference SourceId="rId2"/>
            <mdssi:RelationshipReference SourceId="rId1"/>
            <mdssi:RelationshipReference SourceId="rId6"/>
            <mdssi:RelationshipReference SourceId="rId5"/>
            <mdssi:RelationshipReference SourceId="rId4"/>
          </Transform>
          <Transform Algorithm="http://www.w3.org/TR/2001/REC-xml-c14n-20010315"/>
        </Transforms>
        <DigestMethod Algorithm="http://www.w3.org/2000/09/xmldsig#sha1"/>
        <DigestValue>QuNAzyBe5NzuymRNFO6pbyvUum8=</DigestValue>
      </Reference>
    </Manifest>
    <SignatureProperties>
      <SignatureProperty Id="idSignatureTime" Target="#idPackageSignature">
        <mdssi:SignatureTime>
          <mdssi:Format>YYYY-MM-DDThh:mm:ssTZD</mdssi:Format>
          <mdssi:Value>2025-10-23T08:50:16Z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6.2</WindowsVersion>
          <OfficeVersion>14.0</OfficeVersion>
          <ApplicationVersion>14.0</ApplicationVersion>
          <Monitors>1</Monitors>
          <HorizontalResolution>1280</HorizontalResolution>
          <VerticalResolution>1024</VerticalResolution>
          <ColorDepth>32</ColorDepth>
          <SignatureProviderId>{00000000-0000-0000-0000-000000000000}</SignatureProviderId>
          <SignatureProviderUrl/>
          <SignatureProviderDetails>9</SignatureProviderDetails>
          <ManifestHashAlgorithm>http://www.w3.org/2000/09/xmldsig#sha1</ManifestHashAlgorithm>
          <SignatureType>1</SignatureType>
        </SignatureInfoV1>
      </SignatureProperty>
    </SignatureProperties>
  </Object>
  <Object>
    <xd:QualifyingProperties xmlns:xd="http://uri.etsi.org/01903/v1.3.2#" Target="#idPackageSignature">
      <xd:SignedProperties Id="idSignedProperties">
        <xd:SignedSignatureProperties>
          <xd:SigningTime>2025-10-23T08:50:16Z</xd:SigningTime>
          <xd:SigningCertificate>
            <xd:Cert>
              <xd:CertDigest>
                <DigestMethod Algorithm="http://www.w3.org/2000/09/xmldsig#sha1"/>
                <DigestValue>rECSuvS42DEA0qj75IAyEj5/oi0=</DigestValue>
              </xd:CertDigest>
              <xd:IssuerSerial>
                <X509IssuerName>C=VN, O=VIETNAM POSTS AND TELECOMMUNICATIONS GROUP, CN=VNPT-CA SHA2</X509IssuerName>
                <X509SerialNumber>111660364376514272731742388651292764066</X509SerialNumber>
              </xd:IssuerSerial>
            </xd:Cert>
          </xd:SigningCertificate>
          <xd:SignaturePolicyIdentifier>
            <xd:SignaturePolicyImplied/>
          </xd:SignaturePolicyIdentifier>
        </xd:SignedSignatureProperties>
      </xd:SignedProperties>
      <xd:Un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S32jMZoUEXq5SNrTbeat6ATsSL6Zgr0q/NfU7X12sK4=</DigestValue>
    </Reference>
    <Reference Type="http://www.w3.org/2000/09/xmldsig#Object" URI="#idOfficeObject">
      <DigestMethod Algorithm="http://www.w3.org/2001/04/xmlenc#sha256"/>
      <DigestValue>Wq/bLP3w2ezdUyYZmy6ftTyHm/DZB62aMVAWgS61ir0=</DigestValue>
    </Reference>
    <Reference Type="http://uri.etsi.org/01903#SignedProperties" URI="#idSignedProperties">
      <Transforms>
        <Transform Algorithm="http://www.w3.org/TR/2001/REC-xml-c14n-20010315"/>
      </Transforms>
      <DigestMethod Algorithm="http://www.w3.org/2001/04/xmlenc#sha256"/>
      <DigestValue>zsqWBgab6c1vakfoz42bbiA19j0BIwGjxgj68v7WwlU=</DigestValue>
    </Reference>
  </SignedInfo>
  <SignatureValue>DR/RPtOEhaa2PtwHnqaqz4JJwJJtqWY+AGyC8OK8meZM0scZQJNhGEk66QWNoqcpBsuVhCMAnVFG
qqI8gzDsXh6J5e8czwkVWO3liDYYKhbhwl0mI0nUs7BHSBTahXpfi56JiMSy27tePgInqVJv0OwU
nDVH74hN9O8GqqinMRtczElN7OMe9vFBvA0VH4XaEhXGjqNVaj8CsP30QJ644EL7peHQRDwIkPkm
GHyo9Ba49xtmCbZzXQ82pE6snXaVVtGgdSs4MMAjC2Q/L0HBY028LwHIig6rKAdso836I/OlVhFb
nqgxgZorUeWpafnUA/G18kFufRLZQUDCFzMdHA==</SignatureValue>
  <KeyInfo>
    <X509Data>
      <X509Certificate>MIIElzCCA3+gAwIBAgIQVANT5h+TYwUuuTSc0QbCPzANBgkqhkiG9w0BAQsFADBAMQswCQYDVQQGEwJWTjEZMBcGA1UECgwQQmthdiBDb3Jwb3JhdGlvbjEWMBQGA1UEAwwNQmthdkNBIFNIQTI1NjAeFw0yNDA1MTMwMTEzMzNaFw0yOTA1MDkwMzMzMDZaMIG+MR4wHAYKCZImiZPyLGQBAQwOTVNUOjAxMDUwNTk0NjYxezB5BgNVBAMMckPDtG5nIHR5IFROSEggbeG7mXQgdGjDoG5oIHZpw6puIHF14bqjbiBsw70gcXXhu7kgbmfDom4gaMOgbmcgdGjGsMahbmcgbeG6oWkgY+G7lSBwaOG6p24gY8O0bmcgdGjGsMahbmcgVmnhu4d0IE5hbTESMBAGA1UECAwJSMOgIE7hu5lpMQswCQYDVQQGEwJWTjCCASIwDQYJKoZIhvcNAQEBBQADggEPADCCAQoCggEBANa6lPGboMcP0HNRPQCIoeZh+TZ5P3jcSRcJr+hQrEStaE1UeCH0samOPbVI8C8n1Nww6bdA9PrJEATe/VOUjzANI/vbHSXQGcwgm+XyK4E2iOF0VG4izUniJO7lx03/rNVfcSz7QyRjsEx9RqCv2ZTnoZf/jy6P7bDb6XZFamm4WkIFp/g+xJCcKQWA2ZRxL0bMEJMqqD3D6dhVtlm5q8j3Jf+WsYSxp2ZTqIMngXpVBcFcdCtPVTzLeG79grk+TbPYpfPtnZo6OBlGjeZknnovak+o99HV0vRRC6mC3LWh1FRU3O67XxVMolHrkjGeaLv8XTigXlmZpxFsSVn0ok0CAwEAAaOCAQwwggEIMDEGCCsGAQUFBwEBBCUwIzAhBggrBgEFBQcwAYYVaHR0cDovL29jc3AuYmthdmNhLnZuMB0GA1UdDgQWBBQgp46Fz4N2zSin0KDj9/WUrtOe4jAMBgNVHRMBAf8EAjAAMB8GA1UdIwQYMBaAFCvU/hbKnhajZ3VjGDOT4W0TFjTUMDEGA1UdHwQqMCgwJqAkoCKGIGh0dHA6Ly9jcmwuYmthdmNhLnZuL0JrYXZDQTIuY3JsMA4GA1UdDwEB/wQEAwIE8DAfBgNVHSUEGDAWBggrBgEFBQcDBAYKKwYBBAGCNwoDDDAhBgNVHREEGjAYgRZuZ29jdHRiMkB2aWV0aW5iYW5rLnZuMA0GCSqGSIb3DQEBCwUAA4IBAQCIVgXLa666hGf+aMNT0j0jAPbLxG02ehgWLInyeJrfZPuvqs27do7JYblrhlzryMKsbgQpCc0jE+g1Bmkx7VSE7DEXvrNupRYFqiruglb3kvbJt+Op0uAJsYJI+Wi3tdKGXgmxGbY0bxpUMmPwTceLlLCh8oFYlvqV5L3A7GtQ+wW2JBNKVnP+YFBUwkUbOBz4XBClmOCfKLekDS3sXS9U63ihlUYCBdrrTuRbTsw0Orit8z+1bsabu3vd8ilqGSodE2MVqJbPMGnIY+sWXBh6U61Hgtsqhmsjo5L/hv6xUrz8Nix7wzpGfyS0mKhLv+n8E6eochpYEGHIuuJn4HVK</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Transform>
          <Transform Algorithm="http://www.w3.org/TR/2001/REC-xml-c14n-20010315"/>
        </Transforms>
        <DigestMethod Algorithm="http://www.w3.org/2001/04/xmlenc#sha256"/>
        <DigestValue>vvsM58qzs+Qvvj9KGvAvpuE6byaWYl4UthLplyBKcQQ=</DigestValue>
      </Reference>
      <Reference URI="/xl/calcChain.xml?ContentType=application/vnd.openxmlformats-officedocument.spreadsheetml.calcChain+xml">
        <DigestMethod Algorithm="http://www.w3.org/2001/04/xmlenc#sha256"/>
        <DigestValue>noZPh6w4qF4v4Z1qU/3jsn9iNHky84bJODK0cGljhC0=</DigestValue>
      </Reference>
      <Reference URI="/xl/printerSettings/printerSettings1.bin?ContentType=application/vnd.openxmlformats-officedocument.spreadsheetml.printerSettings">
        <DigestMethod Algorithm="http://www.w3.org/2001/04/xmlenc#sha256"/>
        <DigestValue>m9tXJ0BCKUbWcG4Wz53uSLxnssm2TAcVLyKZBBCTUvU=</DigestValue>
      </Reference>
      <Reference URI="/xl/sharedStrings.xml?ContentType=application/vnd.openxmlformats-officedocument.spreadsheetml.sharedStrings+xml">
        <DigestMethod Algorithm="http://www.w3.org/2001/04/xmlenc#sha256"/>
        <DigestValue>kDCymtTITIHT/sR+CGRvx3sBR6Wt5f696ULnGZ3H1/U=</DigestValue>
      </Reference>
      <Reference URI="/xl/styles.xml?ContentType=application/vnd.openxmlformats-officedocument.spreadsheetml.styles+xml">
        <DigestMethod Algorithm="http://www.w3.org/2001/04/xmlenc#sha256"/>
        <DigestValue>+hXubiQbNQ+jRQRnk/P+EewX5vkd1gFHP2zAPuqfOQQ=</DigestValue>
      </Reference>
      <Reference URI="/xl/theme/theme1.xml?ContentType=application/vnd.openxmlformats-officedocument.theme+xml">
        <DigestMethod Algorithm="http://www.w3.org/2001/04/xmlenc#sha256"/>
        <DigestValue>huwkcPpYYUMl7xsEgPy/DutPJ6II5cdi30kWanGUeYg=</DigestValue>
      </Reference>
      <Reference URI="/xl/workbook.xml?ContentType=application/vnd.openxmlformats-officedocument.spreadsheetml.sheet.main+xml">
        <DigestMethod Algorithm="http://www.w3.org/2001/04/xmlenc#sha256"/>
        <DigestValue>xRJHTgjCy5qyQ7Gt99YMTd1AiDNXh/XFTmy4gGLIaiM=</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sheet1.xml?ContentType=application/vnd.openxmlformats-officedocument.spreadsheetml.worksheet+xml">
        <DigestMethod Algorithm="http://www.w3.org/2001/04/xmlenc#sha256"/>
        <DigestValue>rljNLhJCNfpYzFaHZxybSH4x5oCz+/XdeNh9Nvklk2E=</DigestValue>
      </Reference>
      <Reference URI="/xl/worksheets/sheet2.xml?ContentType=application/vnd.openxmlformats-officedocument.spreadsheetml.worksheet+xml">
        <DigestMethod Algorithm="http://www.w3.org/2001/04/xmlenc#sha256"/>
        <DigestValue>SipAFPFXAhX5aj+3q6WK1txXPzvUGPSBDB9/rLi0UYY=</DigestValue>
      </Reference>
    </Manifest>
    <SignatureProperties>
      <SignatureProperty Id="idSignatureTime" Target="#idPackageSignature">
        <mdssi:SignatureTime xmlns:mdssi="http://schemas.openxmlformats.org/package/2006/digital-signature">
          <mdssi:Format>YYYY-MM-DDThh:mm:ssTZD</mdssi:Format>
          <mdssi:Value>2025-10-23T09:50:56Z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16.0.10417/14</OfficeVersion>
          <ApplicationVersion>16.0.10417</ApplicationVersion>
          <Monitors>1</Monitors>
          <HorizontalResolution>1920</HorizontalResolution>
          <VerticalResolution>1440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2025-10-23T09:50:56Z</xd:SigningTime>
          <xd:SigningCertificate>
            <xd:Cert>
              <xd:CertDigest>
                <DigestMethod Algorithm="http://www.w3.org/2001/04/xmlenc#sha256"/>
                <DigestValue>Ae5bi/+qG5rEtfYCDrZ9+PwEA3HE/cE4IQPAYTO/ul0=</DigestValue>
              </xd:CertDigest>
              <xd:IssuerSerial>
                <X509IssuerName>CN=BkavCA SHA256, O=Bkav Corporation, C=VN</X509IssuerName>
                <X509SerialNumber>111672430208755234186075570816638435903</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GFzCCA/+gAwIBAgIQBVMgVjdFg86p+vUursGi+TANBgkqhkiG9w0BAQsFADCBozELMAkGA1UEBhMCVk4xMzAxBgNVBAoMKk1pbmlzdHJ5IG9mIEluZm9ybWF0aW9uIGFuZCBDb21tdW5pY2F0aW9uczE8MDoGA1UECwwzTmF0aW9uYWwgQ2VudHJlIG9mIERpZ2l0YWwgU2lnbmF0dXJlIEF1dGhlbnRpY2F0aW9uMSEwHwYDVQQDDBhWaWV0bmFtIE5hdGlvbmFsIFJvb3QgQ0EwHhcNMjQwNTA5MDMzMzA2WhcNMjkwNTA5MDMzMzA2WjBAMQswCQYDVQQGEwJWTjEZMBcGA1UECgwQQmthdiBDb3Jwb3JhdGlvbjEWMBQGA1UEAwwNQmthdkNBIFNIQTI1NjCCASIwDQYJKoZIhvcNAQEBBQADggEPADCCAQoCggEBAOAMvEFYt+hVePep/NFypo8DA6aOBREPjRO9AuVa8IbnOw//OWMQ4FnpkGp7Tm8qp6oQh95Py8M2RQYnGmKypjjnL8ZNylyiZNx5uur9PK2ks8gK7xUYTR8uGcVreVVGHwmrsxIt0F1zJbnY2RWI/4n3pJVrrkiUFzZnN1TNItVNU+0YLDEnWKH5PhJbhSFmffbKABXV6FZMmQ02NkM3yNcoS3Rg8dX+k43h4K6tmzCAGkRvJsEaxjbTuSTYLyaclyxPCbxIkZDgnx/AbbhLbsCshmg5Ee0dIHy9kY77SoQHJ8wXc1MYQAHU0rz9x+3jFn40BVQHDEeR22eZDOTWDTECAwEAAaOCAacwggGjMEIGCCsGAQUFBwEBBDYwNDAyBggrBgEFBQcwAoYmaHR0cHM6Ly9yb290Y2EuZ292LnZuL2NydC92bnJjYTI1Ni5wN2IwgeAGA1UdIwSB2DCB1YAUfvCH7bG4nfsIg2+kFv3xuKximwGhgamkgaYwgaMxCzAJBgNVBAYTAlZOMTMwMQYDVQQKDCpNaW5pc3RyeSBvZiBJbmZvcm1hdGlvbiBhbmQgQ29tbXVuaWNhdGlvbnMxPDA6BgNVBAsMM05hdGlvbmFsIENlbnRyZSBvZiBEaWdpdGFsIFNpZ25hdHVyZSBBdXRoZW50aWNhdGlvbjEhMB8GA1UEAwwYVmlldG5hbSBOYXRpb25hbCBSb290IENBghEAlZK7jO6tWiSmuPcdfTI7WjAOBgNVHQ8BAf8EBAMCAYYwHQYDVR0OBBYEFCvU/hbKnhajZ3VjGDOT4W0TFjTUMBIGA1UdEwEB/wQIMAYBAf8CAQAwNwYDVR0fBDAwLjAsoCqgKIYmaHR0cHM6Ly9yb290Y2EuZ292LnZuL2NybC92bnJjYTI1Ni5jcmwwDQYJKoZIhvcNAQELBQADggIBAKQ1eLk73QciIsuBdjY1PGEmVnpr3PayzVoEDt7CWPjtGq6hoDwQtw98L1hlHJr1kFLVljHkZ/lm4bnvbX75AQZteGBDtyCJBHJVUXyPj7JzrJ28y2qenorN30xzxySVYwoUyVeG0b+R5jvWRCYOjFS/F1804vF/NSKjPBQJ6NdSoSQyQHGzp3+4xPsTJ0Q4OcgziLPilL67MxYkWJl5xAYtDoggoai8P0j+aUEtYt3ISwtDeYeYp+cFTFxBGzu8IuKjiY6yd6ziiAsO58Tf07DWp4cR0HUt6r+FaPlLPx+BYi5A8TTPJ+wAuyHagU3deoNZd31DQH8XWDVdr+6x4ZlSHJm0mbODRlvGOhirYB/SUj8UGBDZDs0ChQVCP25vE9mE9BwuPcK05gUn/wK0tHG/8vr4UGPCliRpIQkbHe+viE6xKlvv2fe09XErqpU9xXXJcPyfb73lxNQkxd9oE8V4pt15gqFTU/eTORfK4Ht1aZwex/6ktGSXir/OaFVuOiQ+7SOsD8r6YOmzX58aTT/HptGuNc33r3Qo2H3Xvy90SVqJFmWQxc0c6uxyKnBeXitX80eW16wi4B+N0MucREowsnpurorDFvlGkx7Wry2up+geDzLPCW1whEzMU4mbSOSpBR/XRCi4GlNk9PxGUhxazNnjSmf8tq2SKiEavzOV</xd:EncapsulatedX509Certificate>
            <xd:EncapsulatedX509Certificate>MIIG/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G9xj56UoT+8KbW7BeIjkUevwlUmK5/j4HQaIuNg7g9oiQaU2Gt7WM/fTR8p/PkQT7yzuY0uLzSxUO3d8LxBnFRhz/5Vnk6cfWcsZUwCEgU/LHrnVuRjIYsffdc3YDgUJkcbnnxRq6zTF9BG2xH3f3C68C4Y3yERae5MCukpNELXh6GctRR2FkShFeITzJUZSguCEJJAj5qYW3rakJud4XjFFVgMnl6+78PYxvlAA8oFQrUbAywWq6Lzn6zcpo+OZuWfF7NFVGEcAtDuN1oyvst+H68f6giZ4+dKI4dBcrFkYJ+ptf98+Dev/Ij6onjOLgVgE/6LwprDIVY7X0vdqGG7Nbh6gaeugCG5/mYtIVkHhwPK+KcTPETYZJDYxT3rUIahaYh1Qp+LfEDXTJI2XGKey9lBkmFgdGpZY65p3xvrYW+NHccbtPsR+swcuuGRV7UP/ndmRX08GiaMTfKrkR7V5RvferDiQ/vezfq2hDPHizFaqxtImTUu8wFvXGbo11hsrqLCaKQxZToonYp7ECVYFDueuL7E6Up4cXler1qLvp3w+QZVR4r58IKvxVrtHaRiZUsbDa335dAlWjgaJI8QWZ4HOHVZLQjrX+JkjDPJTMHNxuMEkElrCSF3rXqUKZ/JMvqKeY16jQDaH0CAwEAAaOCAScwggEjMA4GA1UdDwEB/wQEAwIBhjAPBgNVHRMBAf8EBTADAQH/MB0GA1UdDgQWBBR+8Iftsbid+wiDb6QW/fG4rGKbATCB4AYDVR0jBIHYMIHVgBR+8Iftsbid+wiDb6QW/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PZV+w7DwvfZD8xuFKQJz9v5TDpz/CYwrhA+BUsxyMbzS6Kv1lNa42Ja63BlEQ1AAVY+ZX3mFbVumOV43kLQgzQayYKPolq1o7Qxz3l2zgzhg4o436Vfek8Lrh/WcP5ezyC8Tt7VCaUOl/fuSaCPYvZbV7bZw/Eyj4xK1ud7Uq2Op54vSTegoh0+ZW28SQEgH49BjyjQTv56sTRolWZ4WxbHtbBJwTj7vliksebvvljoRYo9wg29AuY/Arw3NNhTyIbUFO75colaaF8i+5aAvmPQzfIk9m1bzK15VOk8t8QnV8i4I42jDLbVzbZFQZHbLL8gj+LTHVZc9sfKmfhkH2HDsngb6UvKDuWHB5+XQ5QoSiyGVJ0MeUYohPI6cghZXbIflHGyse9hbARM7Ubrisf/P//FDLlJ3UL7+aLIk9fw6n7Wy0WcgN+QxjfdxUM9VSCx705+uX/aN4y0g5LMNChDOzpBYUg6smm8A0W2LIAMw0Q9U9TLnHO8Ovw3ikuO5rfTSWwbYmyt15NsFp8LM/Q0Nu9QqaMNNy23YbQZZlfFormI9ioWEpjDbWqU9YyH6oHpGjsBbSoR4G0IUsfxaDdE3CXIx48pRolSddeayvR5sdOsNrhJOAFwg==</xd:EncapsulatedX509Certificate>
          </xd:CertificateValues>
        </xd:UnsignedSignatureProperties>
      </xd:UnsignedProperties>
    </xd:QualifyingProperties>
  </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Sheet2</vt:lpstr>
      <vt:lpstr>Sheet3</vt:lpstr>
      <vt:lpstr>Sheet2!Print_Area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TRINH THI QUYNH</dc:creator>
  <cp:lastModifiedBy>NGUYEN THI NGOC HUYEN</cp:lastModifiedBy>
  <cp:lastPrinted>2025-10-23T08:47:49Z</cp:lastPrinted>
  <dcterms:created xsi:type="dcterms:W3CDTF">2021-03-31T12:23:45Z</dcterms:created>
  <dcterms:modified xsi:type="dcterms:W3CDTF">2025-10-23T08:48:09Z</dcterms:modified>
</cp:coreProperties>
</file>