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showHorizontalScroll="0" showVerticalScroll="0" showSheetTabs="0" xWindow="0" yWindow="0" windowWidth="15255" windowHeight="6540"/>
  </bookViews>
  <sheets>
    <sheet name="Sheet2" sheetId="2" r:id="rId1"/>
    <sheet name="Sheet3" sheetId="3" r:id="rId2"/>
  </sheets>
  <definedNames>
    <definedName name="_xlnm.Print_Area" localSheetId="0">Sheet2!$A$1:$G$64</definedName>
  </definedNames>
  <calcPr calcId="145621"/>
</workbook>
</file>

<file path=xl/calcChain.xml><?xml version="1.0" encoding="utf-8"?>
<calcChain xmlns="http://schemas.openxmlformats.org/spreadsheetml/2006/main">
  <c r="E11" i="2" l="1"/>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<sst xmlns="http://schemas.openxmlformats.org/spreadsheetml/2006/main" count="58" uniqueCount="52">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</sst>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_-;\-* #,##0.00_-;_-* &quot;-&quot;??_-;_-@_-"/>
    <numFmt numFmtId="165" formatCode="_(* #,##0.00_);_(* \(#,##0.00\);_(* &quot;-&quot;??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5" fontId="10" fillId="0" borderId="0" applyFont="0" applyFill="0" applyBorder="0" applyAlignment="0" applyProtection="0"/>
    <xf numFmtId="0" fontId="1"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165"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43"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2" zoomScale="85" zoomScaleNormal="100" zoomScaleSheetLayoutView="85" workbookViewId="0">
      <selection activeCell="E12" sqref="E12"/>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3" width="9.140625" style="1" hidden="1" customWidth="1"/>
    <col min="14" max="16" width="9.140625" style="1" customWidth="1"/>
    <col min="17" max="16384" width="9.1406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45951</v>
      </c>
      <c r="F11" s="14"/>
      <c r="G11" s="14"/>
    </row>
    <row r="12" spans="2:7" ht="18.75" customHeight="1">
      <c r="B12" s="15"/>
      <c r="C12" s="9"/>
      <c r="D12" s="16" t="s">
        <v>5</v>
      </c>
      <c r="E12" s="17">
        <f>+E11</f>
        <v>45951</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45950</v>
      </c>
      <c r="G15" s="74">
        <v>45945</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69371008515</v>
      </c>
      <c r="G18" s="25">
        <v>69469131116</v>
      </c>
      <c r="K18" s="25">
        <v>69469131116</v>
      </c>
      <c r="L18" s="78">
        <f>K18-G18</f>
        <v>0</v>
      </c>
    </row>
    <row r="19" spans="2:12" ht="15.75">
      <c r="B19" s="23">
        <v>1.2</v>
      </c>
      <c r="C19" s="24"/>
      <c r="D19" s="92" t="s">
        <v>12</v>
      </c>
      <c r="E19" s="92"/>
      <c r="F19" s="25"/>
      <c r="G19" s="25"/>
      <c r="K19" s="25"/>
      <c r="L19" s="78">
        <f t="shared" ref="L19:L36" si="0">K19-G19</f>
        <v>0</v>
      </c>
    </row>
    <row r="20" spans="2:12" ht="15.75">
      <c r="B20" s="23">
        <v>1.3</v>
      </c>
      <c r="C20" s="24"/>
      <c r="D20" s="92" t="s">
        <v>13</v>
      </c>
      <c r="E20" s="92"/>
      <c r="F20" s="27">
        <v>14835.6</v>
      </c>
      <c r="G20" s="27">
        <v>14830.34</v>
      </c>
      <c r="K20" s="27">
        <v>14830.34</v>
      </c>
      <c r="L20" s="78">
        <f t="shared" si="0"/>
        <v>0</v>
      </c>
    </row>
    <row r="21" spans="2:12" ht="37.5" customHeight="1">
      <c r="B21" s="21">
        <v>2</v>
      </c>
      <c r="C21" s="90" t="s">
        <v>35</v>
      </c>
      <c r="D21" s="91"/>
      <c r="E21" s="91"/>
      <c r="F21" s="25"/>
      <c r="G21" s="25"/>
      <c r="K21" s="25"/>
      <c r="L21" s="78">
        <f t="shared" si="0"/>
        <v>0</v>
      </c>
    </row>
    <row r="22" spans="2:12" ht="15.75">
      <c r="B22" s="23">
        <v>2.1</v>
      </c>
      <c r="C22" s="24"/>
      <c r="D22" s="92" t="s">
        <v>11</v>
      </c>
      <c r="E22" s="92"/>
      <c r="F22" s="26">
        <v>69481508717</v>
      </c>
      <c r="G22" s="26">
        <v>69371008515</v>
      </c>
      <c r="K22" s="26">
        <v>69371008515</v>
      </c>
      <c r="L22" s="78">
        <f t="shared" si="0"/>
        <v>0</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14851.36</v>
      </c>
      <c r="G24" s="27">
        <v>14835.6</v>
      </c>
      <c r="K24" s="27">
        <v>14835.6</v>
      </c>
      <c r="L24" s="78">
        <f t="shared" si="0"/>
        <v>0</v>
      </c>
    </row>
    <row r="25" spans="2:12" ht="32.25" customHeight="1">
      <c r="B25" s="21">
        <v>3</v>
      </c>
      <c r="C25" s="90" t="s">
        <v>36</v>
      </c>
      <c r="D25" s="91"/>
      <c r="E25" s="91"/>
      <c r="F25" s="61">
        <v>110500202</v>
      </c>
      <c r="G25" s="61">
        <v>-98122601</v>
      </c>
      <c r="H25" s="78">
        <f>G22-G18</f>
        <v>-98122601</v>
      </c>
      <c r="I25" s="78">
        <f>H25-G25</f>
        <v>0</v>
      </c>
      <c r="K25" s="61">
        <v>-98122601</v>
      </c>
      <c r="L25" s="78">
        <f t="shared" si="0"/>
        <v>0</v>
      </c>
    </row>
    <row r="26" spans="2:12" ht="33" customHeight="1">
      <c r="B26" s="29">
        <v>3.1</v>
      </c>
      <c r="C26" s="30"/>
      <c r="D26" s="86" t="s">
        <v>14</v>
      </c>
      <c r="E26" s="86"/>
      <c r="F26" s="61">
        <v>73700202</v>
      </c>
      <c r="G26" s="61">
        <v>24594339</v>
      </c>
      <c r="I26" s="78"/>
      <c r="K26" s="61">
        <v>24594339</v>
      </c>
      <c r="L26" s="78">
        <f t="shared" si="0"/>
        <v>0</v>
      </c>
    </row>
    <row r="27" spans="2:12" ht="33" customHeight="1">
      <c r="B27" s="29">
        <v>3.2</v>
      </c>
      <c r="C27" s="31"/>
      <c r="D27" s="86" t="s">
        <v>15</v>
      </c>
      <c r="E27" s="86"/>
      <c r="F27" s="61">
        <v>36800000</v>
      </c>
      <c r="G27" s="61">
        <v>-122716940</v>
      </c>
      <c r="H27" s="78">
        <f>G25-G26</f>
        <v>-122716940</v>
      </c>
      <c r="I27" s="78">
        <f>H27-G27</f>
        <v>0</v>
      </c>
      <c r="K27" s="61">
        <v>-122716940</v>
      </c>
      <c r="L27" s="78">
        <f t="shared" si="0"/>
        <v>0</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15.76</v>
      </c>
      <c r="G29" s="27">
        <v>5.26</v>
      </c>
      <c r="H29" s="79">
        <f>G24-G20</f>
        <v>5.2600000000002183</v>
      </c>
      <c r="K29" s="27">
        <v>5.26</v>
      </c>
      <c r="L29" s="78">
        <f t="shared" si="0"/>
        <v>0</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69583312779</v>
      </c>
      <c r="G31" s="34">
        <v>69583312779</v>
      </c>
      <c r="K31" s="34">
        <v>69583312779</v>
      </c>
      <c r="L31" s="78">
        <f t="shared" si="0"/>
        <v>0</v>
      </c>
    </row>
    <row r="32" spans="2:12" ht="15.75">
      <c r="B32" s="29">
        <v>5.2</v>
      </c>
      <c r="C32" s="32"/>
      <c r="D32" s="92" t="s">
        <v>18</v>
      </c>
      <c r="E32" s="92"/>
      <c r="F32" s="34">
        <v>63174100498</v>
      </c>
      <c r="G32" s="34">
        <v>63174100498</v>
      </c>
      <c r="K32" s="34">
        <v>63174100498</v>
      </c>
      <c r="L32" s="78">
        <f t="shared" si="0"/>
        <v>0</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479644572</v>
      </c>
      <c r="G35" s="36">
        <v>479135582</v>
      </c>
      <c r="H35" s="1">
        <f>ROUND(G34*G24,0)</f>
        <v>479135582</v>
      </c>
      <c r="I35" s="78">
        <f>H35-G35</f>
        <v>0</v>
      </c>
      <c r="K35" s="36">
        <v>479135582</v>
      </c>
      <c r="L35" s="78">
        <f t="shared" si="0"/>
        <v>0</v>
      </c>
    </row>
    <row r="36" spans="2:12" ht="15.75">
      <c r="B36" s="29">
        <v>6.3</v>
      </c>
      <c r="C36" s="32"/>
      <c r="D36" s="60" t="s">
        <v>48</v>
      </c>
      <c r="E36" s="60"/>
      <c r="F36" s="37">
        <f>F35/F22</f>
        <v>6.9031974241320071E-3</v>
      </c>
      <c r="G36" s="37">
        <v>6.9068562250525324E-3</v>
      </c>
      <c r="K36" s="37">
        <v>6.9068562250525324E-3</v>
      </c>
      <c r="L36" s="78">
        <f t="shared" si="0"/>
        <v>0</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4wXt59O4990LLwQHLCRO7odQwAA=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TxM4wbf2H9QVj57bdH/ekg1tyyE=</DigestValue>
    </Reference>
  </SignedInfo>
  <SignatureValue>RkT3bIjyPODCZY6f+0vG6DdBQSRq82sP4PJDAysdf6/bQGOY78kMnAWBn3FIMByVyVKmRHjENCBW
LUqxU/5/fpeCJcXLFcvxB8G4bc77lXze53ZXEB6QMH0/Ikj+m4Q/XYbSNoolFg/QePres3JtaNAO
nvJnmsReQtLufn/unLuHp7rfY7CqAJGW3XdIWMlyl382Z/qHJZpi1nrXCSBwnIxmIwaX9P3uGUFu
NE0uTdQIAC0Oh8zmSQ62cCUql5TC7/00zBY7wkPxRqVOS7d8FTlD382TO8A+sihB4JrZsT7SIfrx
OeSE09yr8E3UjoAuMqkAVeBCPMky05oWzjwckQ==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Z7xMXMC2XbdwxHKBmIVZRDiTUPY=</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hLv4pWNSRrNH47C09pQRpuQsVoM=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/UZBdwSiTEnu468oawBurbum15E=</DigestValue>
      </Reference>
      <Reference URI="/xl/workbook.xml?ContentType=application/vnd.openxmlformats-officedocument.spreadsheetml.sheet.main+xml">
        <DigestMethod Algorithm="http://www.w3.org/2000/09/xmldsig#sha1"/>
        <DigestValue>L74daxNDVgE3Jfeik+JJ4CiILiw=</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2025-10-21T09:30:52Z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2025-10-21T09:30:52Z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jxh8M4hUSSC6IHUaC7gZiWiy54bL5heGsVA3QUDzxoA=</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nDVBu5quMn7D2Kpr7qkfpHnmDBJ0u9t9eqNYEfYWR7E=</DigestValue>
    </Reference>
  </SignedInfo>
  <SignatureValue>k6Q0a5WL/pAPBV2bjS7OTrKoA7MKSFmVMtj9R1KPL3Ap3wamIAmuktfqqQHWSxO7TpsDSMGLNPxj
sq/rzlQECHJUwWuQLrxLz6d4CRy20PRwRZF6BDArS8qrS6Uh4bTPG0FMvtVDOkk3lcZGp+yYztYT
Zyn4IdXJlfBDEMl8PRwGbT6jB8APjiuMDtK5a+Zn1ADZskxjyYQWCYSPS6d+e4Gh0m7B/X9j3im/
HoC5so3+DzUR09r7t18znwr4NsUCnzZ25uBH/FC63G3i6LDpQDW36NsOy6foe+OxUmnQ+nGI2sDP
0qBUJ0cfM7pxy5cCgUt0A2bFSTTtWO6UKKO29w==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Vx6An28TXFW9XmZu92qdk+B3TLiJfxnvbrHY3iIl0lQ=</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ATBv7+XPxGdUxm2jGX5p7n8NqmF/bJ/D2TFoyi4uU/A=</DigestValue>
      </Reference>
      <Reference URI="/xl/theme/theme1.xml?ContentType=application/vnd.openxmlformats-officedocument.theme+xml">
        <DigestMethod Algorithm="http://www.w3.org/2001/04/xmlenc#sha256"/>
        <DigestValue>6nZ4CTaRt8Kr430v70JZZZNKVVQU/PnAoXbZhq5XjYc=</DigestValue>
      </Reference>
      <Reference URI="/xl/workbook.xml?ContentType=application/vnd.openxmlformats-officedocument.spreadsheetml.sheet.main+xml">
        <DigestMethod Algorithm="http://www.w3.org/2001/04/xmlenc#sha256"/>
        <DigestValue>zvUWo/Z8XGbUK5F/ZOJYc2c/2uTb7XzjaRqt94QVGDM=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5GWMbIwABVIonNfb7oMT/UZpdeNvd2FRteIGagpf5/g=</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2025-10-21T09:41:03Z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2025-10-21T09:41:03Z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Dich Vu CK</cp:lastModifiedBy>
  <cp:lastPrinted>2025-10-21T04:17:07Z</cp:lastPrinted>
  <dcterms:created xsi:type="dcterms:W3CDTF">2021-03-31T12:23:45Z</dcterms:created>
  <dcterms:modified xsi:type="dcterms:W3CDTF">2025-10-21T09:30:48Z</dcterms:modified>
</cp:coreProperties>
</file>