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<sst xmlns="http://schemas.openxmlformats.org/spreadsheetml/2006/main" count="58" uniqueCount="52">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</sst>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164" fontId="16" fillId="2" borderId="9" xfId="7" applyNumberFormat="1" applyFont="1" applyFill="1" applyBorder="1" applyAlignment="1">
      <alignment horizontal="right" vertical="center" wrapText="1"/>
    </xf>
    <xf numFmtId="164"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164"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10" zoomScale="55" zoomScaleNormal="100" zoomScaleSheetLayoutView="55" workbookViewId="0">
      <selection activeCell="G38" sqref="G38"/>
    </sheetView>
  </sheetViews>
  <sheetFormatPr defaultColWidth="9.125" defaultRowHeight="15"/>
  <cols>
    <col min="1" max="1" width="5" style="1" customWidth="1"/>
    <col min="2" max="2" width="9.125" style="1" customWidth="1"/>
    <col min="3" max="3" width="3.375" style="1" customWidth="1"/>
    <col min="4" max="4" width="48.75" style="1" customWidth="1"/>
    <col min="5" max="5" width="34.125" style="1" customWidth="1"/>
    <col min="6" max="6" width="36.75" style="1" customWidth="1"/>
    <col min="7" max="7" width="38.375" style="1" customWidth="1"/>
    <col min="8" max="8" width="10.75" style="1" hidden="1" customWidth="1"/>
    <col min="9" max="9" width="12.625" style="1" hidden="1" customWidth="1"/>
    <col min="10" max="13" width="9.125" style="1" hidden="1" customWidth="1"/>
    <col min="14" max="16384" width="9.1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F15+1+1</f>
        <v>45945</v>
      </c>
      <c r="F11" s="14"/>
      <c r="G11" s="14"/>
    </row>
    <row r="12" spans="2:7" ht="18.75" customHeight="1">
      <c r="B12" s="15"/>
      <c r="C12" s="9"/>
      <c r="D12" s="16" t="s">
        <v>5</v>
      </c>
      <c r="E12" s="17">
        <f>+E11</f>
        <v>45945</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45943</v>
      </c>
      <c r="G15" s="74">
        <v>45938</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69417660074</v>
      </c>
      <c r="G18" s="25">
        <v>69458986054</v>
      </c>
      <c r="K18" s="25">
        <v>69497951965</v>
      </c>
      <c r="L18" s="78">
        <f>K18-G18</f>
        <v>38965911</v>
      </c>
    </row>
    <row r="19" spans="2:12" ht="15.75">
      <c r="B19" s="23">
        <v>1.2</v>
      </c>
      <c r="C19" s="24"/>
      <c r="D19" s="89" t="s">
        <v>12</v>
      </c>
      <c r="E19" s="89"/>
      <c r="F19" s="25"/>
      <c r="G19" s="25"/>
      <c r="K19" s="25"/>
      <c r="L19" s="78">
        <f t="shared" ref="L19:L36" si="0">K19-G19</f>
        <v>0</v>
      </c>
    </row>
    <row r="20" spans="2:12" ht="15.75">
      <c r="B20" s="23">
        <v>1.3</v>
      </c>
      <c r="C20" s="24"/>
      <c r="D20" s="89" t="s">
        <v>13</v>
      </c>
      <c r="E20" s="89"/>
      <c r="F20" s="27">
        <v>14816.5</v>
      </c>
      <c r="G20" s="27">
        <v>14815.74</v>
      </c>
      <c r="K20" s="27">
        <v>14804.37</v>
      </c>
      <c r="L20" s="78">
        <f t="shared" si="0"/>
        <v>-11.369999999998981</v>
      </c>
    </row>
    <row r="21" spans="2:12" ht="37.5" customHeight="1">
      <c r="B21" s="21">
        <v>2</v>
      </c>
      <c r="C21" s="87" t="s">
        <v>35</v>
      </c>
      <c r="D21" s="88"/>
      <c r="E21" s="88"/>
      <c r="F21" s="25"/>
      <c r="G21" s="25"/>
      <c r="K21" s="25"/>
      <c r="L21" s="78">
        <f t="shared" si="0"/>
        <v>0</v>
      </c>
    </row>
    <row r="22" spans="2:12" ht="15.75">
      <c r="B22" s="23">
        <v>2.1</v>
      </c>
      <c r="C22" s="24"/>
      <c r="D22" s="89" t="s">
        <v>11</v>
      </c>
      <c r="E22" s="89"/>
      <c r="F22" s="26">
        <v>69469131116</v>
      </c>
      <c r="G22" s="26">
        <v>69417660074</v>
      </c>
      <c r="K22" s="26">
        <v>69474617482</v>
      </c>
      <c r="L22" s="78">
        <f t="shared" si="0"/>
        <v>56957408</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14830.34</v>
      </c>
      <c r="G24" s="27">
        <v>14816.5</v>
      </c>
      <c r="K24" s="27">
        <v>14808.29</v>
      </c>
      <c r="L24" s="78">
        <f t="shared" si="0"/>
        <v>-8.2099999999991269</v>
      </c>
    </row>
    <row r="25" spans="2:12" ht="32.25" customHeight="1">
      <c r="B25" s="21">
        <v>3</v>
      </c>
      <c r="C25" s="87" t="s">
        <v>36</v>
      </c>
      <c r="D25" s="88"/>
      <c r="E25" s="88"/>
      <c r="F25" s="61">
        <v>51471042</v>
      </c>
      <c r="G25" s="61">
        <v>-41325980</v>
      </c>
      <c r="H25" s="78">
        <f>G22-G18</f>
        <v>-41325980</v>
      </c>
      <c r="I25" s="78">
        <f>H25-G25</f>
        <v>0</v>
      </c>
      <c r="K25" s="61">
        <v>-23334483</v>
      </c>
      <c r="L25" s="78">
        <f t="shared" si="0"/>
        <v>17991497</v>
      </c>
    </row>
    <row r="26" spans="2:12" ht="33" customHeight="1">
      <c r="B26" s="29">
        <v>3.1</v>
      </c>
      <c r="C26" s="30"/>
      <c r="D26" s="93" t="s">
        <v>14</v>
      </c>
      <c r="E26" s="93"/>
      <c r="F26" s="61">
        <v>64834316</v>
      </c>
      <c r="G26" s="61">
        <v>3566033</v>
      </c>
      <c r="I26" s="78"/>
      <c r="K26" s="61">
        <v>18398478</v>
      </c>
      <c r="L26" s="78">
        <f t="shared" si="0"/>
        <v>14832445</v>
      </c>
    </row>
    <row r="27" spans="2:12" ht="33" customHeight="1">
      <c r="B27" s="29">
        <v>3.2</v>
      </c>
      <c r="C27" s="31"/>
      <c r="D27" s="93" t="s">
        <v>15</v>
      </c>
      <c r="E27" s="93"/>
      <c r="F27" s="61">
        <v>-13363274</v>
      </c>
      <c r="G27" s="61">
        <v>-44892013</v>
      </c>
      <c r="H27" s="78">
        <f>G25-G26</f>
        <v>-44892013</v>
      </c>
      <c r="I27" s="78">
        <f>H27-G27</f>
        <v>0</v>
      </c>
      <c r="K27" s="61">
        <v>-41732961</v>
      </c>
      <c r="L27" s="78">
        <f t="shared" si="0"/>
        <v>3159052</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13.84</v>
      </c>
      <c r="G29" s="27">
        <v>0.76</v>
      </c>
      <c r="H29" s="79">
        <f>G24-G20</f>
        <v>0.76000000000021828</v>
      </c>
      <c r="K29" s="27">
        <v>3.92</v>
      </c>
      <c r="L29" s="78">
        <f t="shared" si="0"/>
        <v>3.16</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69583312779</v>
      </c>
      <c r="G31" s="34">
        <v>69583312779</v>
      </c>
      <c r="K31" s="34">
        <v>69583312779</v>
      </c>
      <c r="L31" s="78">
        <f t="shared" si="0"/>
        <v>0</v>
      </c>
    </row>
    <row r="32" spans="2:12" ht="15.75">
      <c r="B32" s="29">
        <v>5.2</v>
      </c>
      <c r="C32" s="32"/>
      <c r="D32" s="89" t="s">
        <v>18</v>
      </c>
      <c r="E32" s="89"/>
      <c r="F32" s="34">
        <v>63174100498</v>
      </c>
      <c r="G32" s="34">
        <v>63120095036</v>
      </c>
      <c r="K32" s="34">
        <v>63082800751</v>
      </c>
      <c r="L32" s="78">
        <f t="shared" si="0"/>
        <v>-37294285</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478965703</v>
      </c>
      <c r="G35" s="36">
        <v>478518722</v>
      </c>
      <c r="H35" s="1">
        <f>ROUND(G34*G24,0)</f>
        <v>478518722</v>
      </c>
      <c r="I35" s="78">
        <f>H35-G35</f>
        <v>0</v>
      </c>
      <c r="K35" s="36">
        <v>478253569</v>
      </c>
      <c r="L35" s="78">
        <f t="shared" si="0"/>
        <v>-265153</v>
      </c>
    </row>
    <row r="36" spans="2:12" ht="15.75">
      <c r="B36" s="29">
        <v>6.3</v>
      </c>
      <c r="C36" s="32"/>
      <c r="D36" s="60" t="s">
        <v>48</v>
      </c>
      <c r="E36" s="60"/>
      <c r="F36" s="37">
        <f>F35/F22</f>
        <v>6.8946551555426824E-3</v>
      </c>
      <c r="G36" s="37">
        <v>6.8933283186136457E-3</v>
      </c>
      <c r="K36" s="37">
        <v>6.8838604131056854E-3</v>
      </c>
      <c r="L36" s="78">
        <f t="shared" si="0"/>
        <v>-9.4679055079602628E-6</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gqMEbVOHceVKoy6nRJSQw6FI7RM=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A6kxPf10bQ8lWlozkwRPIz7w3L4=</DigestValue>
    </Reference>
  </SignedInfo>
  <SignatureValue>AjO1+V3d+xS3sD0cznxiLFunVfPPByGduwyLuPM4JUrt0kCi2enF8AgBRfqW/FDJS5GrdcYqXdK5
fsced0G85U+I72gwxq5OPdOmWrb8gf60hUiyjF3ACgj+YmpLAjCjwlDCkwHLanfonouq2DaiSP3V
89BbOqhE30la7d7MahCLMrIAMKUtsxTLuAfd+6Qr+uoqgT9dxOfzjt/llVIWAEjUPLzsKenutcFW
DGCvtKOGDPdLWvV1SsMsdrJp7JNqs+KFWSUrgkM5bj3PMJv0f/N6xSxuOXmivzREnQ6NqHn8LX/D
mDp9Db/67IwAbw0bBhwnnpaElHpg4Mn5UWURRg==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P7+VIj3zJDMwtXr0+CrX54LYTeA=</DigestValue>
      </Reference>
      <Reference URI="/xl/printerSettings/printerSettings1.bin?ContentType=application/vnd.openxmlformats-officedocument.spreadsheetml.printerSettings">
        <DigestMethod Algorithm="http://www.w3.org/2000/09/xmldsig#sha1"/>
        <DigestValue>+PHgxwaEv/ED/6sk9KN+Iqi+CIk=</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bB0UeSlsi5PkCfwme0QLXmqGZj0=</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2025-10-14T10:55:31Z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2025-10-14T10:55:31Z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MvyUjhDFluf0kNfhc8PNSnVVF2a/UdmbQNpuTsiPL8E=</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7wCY0MUOBiHGTSP5sN2m5qW2I4dT0xEY9YFQl3GMmLI=</DigestValue>
    </Reference>
  </SignedInfo>
  <SignatureValue>CEyEd8Z4v+nImyUXGHo7FXIwWsL2XKdurmIH9ARABPF/yZPk9UnPncPUzU3qAQsrCfotXmnTLJeo
SksBRd+DR+nZ6Wr2RRwq0AN/5noecKTKxRh/ItvojLUaPHqWodWsWRTE37FK8D59cOP0zHHKiCCs
/P9i8OEfapEWkrkBOhR7D6gxOSwJ/nHi0Q7V4JWyZpMGSpJfrIr0fCUgWrkJVOKP5IlTsliK2Up0
B9faQ1lfpaz/lEH4LWqeSLAQwnQBJZngLTL3ZsyT1KLkbtNLPCgloKxzFGmBXKUeF77XuC8Sw2pg
EnLCw+FAL7BTZf7G/pf0YG7/GhJn09xhA6nUjA==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JB62Tg5aPvAmcF0m7YBILuKKZDMXoDGgMerfD+0xrPo=</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A2KqYEBszovoPuHTFSWiYiN5T5Ln06RDNKqAb9lF+RU=</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YgRPHdVPCQxVM2px0zDZOR9NDcT9q8WXuQav/+iGpkY=</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2025-10-14T15:30:32Z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2025-10-14T15:30:32Z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2025-10-07T04:02:47Z</cp:lastPrinted>
  <dcterms:created xsi:type="dcterms:W3CDTF">2021-03-31T12:23:45Z</dcterms:created>
  <dcterms:modified xsi:type="dcterms:W3CDTF">2025-10-14T08:46:36Z</dcterms:modified>
</cp:coreProperties>
</file>