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<sst xmlns="http://schemas.openxmlformats.org/spreadsheetml/2006/main" count="58" uniqueCount="52">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</sst>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12" zoomScale="70" zoomScaleNormal="100" zoomScaleSheetLayoutView="70" workbookViewId="0">
      <selection activeCell="S21" sqref="S21"/>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6384" width="9.1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F15+1+1</f>
        <v>45940</v>
      </c>
      <c r="F11" s="14"/>
      <c r="G11" s="14"/>
    </row>
    <row r="12" spans="2:7" ht="18.75" customHeight="1">
      <c r="B12" s="15"/>
      <c r="C12" s="9"/>
      <c r="D12" s="16" t="s">
        <v>5</v>
      </c>
      <c r="E12" s="17">
        <f>+E11</f>
        <v>45940</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45938</v>
      </c>
      <c r="G15" s="74">
        <v>45936</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69458986054</v>
      </c>
      <c r="G18" s="25">
        <v>69474617482</v>
      </c>
      <c r="K18" s="25">
        <v>69497951965</v>
      </c>
      <c r="L18" s="78">
        <f>K18-G18</f>
        <v>23334483</v>
      </c>
    </row>
    <row r="19" spans="2:12" ht="15.75">
      <c r="B19" s="23">
        <v>1.2</v>
      </c>
      <c r="C19" s="24"/>
      <c r="D19" s="92" t="s">
        <v>12</v>
      </c>
      <c r="E19" s="92"/>
      <c r="F19" s="25"/>
      <c r="G19" s="25"/>
      <c r="K19" s="25"/>
      <c r="L19" s="78">
        <f t="shared" ref="L19:L36" si="0">K19-G19</f>
        <v>0</v>
      </c>
    </row>
    <row r="20" spans="2:12" ht="15.75">
      <c r="B20" s="23">
        <v>1.3</v>
      </c>
      <c r="C20" s="24"/>
      <c r="D20" s="92" t="s">
        <v>13</v>
      </c>
      <c r="E20" s="92"/>
      <c r="F20" s="27">
        <v>14815.74</v>
      </c>
      <c r="G20" s="27">
        <v>14808.29</v>
      </c>
      <c r="K20" s="27">
        <v>14804.37</v>
      </c>
      <c r="L20" s="78">
        <f t="shared" si="0"/>
        <v>-3.9200000000000728</v>
      </c>
    </row>
    <row r="21" spans="2:12" ht="37.5" customHeight="1">
      <c r="B21" s="21">
        <v>2</v>
      </c>
      <c r="C21" s="90" t="s">
        <v>35</v>
      </c>
      <c r="D21" s="91"/>
      <c r="E21" s="91"/>
      <c r="F21" s="25"/>
      <c r="G21" s="25"/>
      <c r="K21" s="25"/>
      <c r="L21" s="78">
        <f t="shared" si="0"/>
        <v>0</v>
      </c>
    </row>
    <row r="22" spans="2:12" ht="15.75">
      <c r="B22" s="23">
        <v>2.1</v>
      </c>
      <c r="C22" s="24"/>
      <c r="D22" s="92" t="s">
        <v>11</v>
      </c>
      <c r="E22" s="92"/>
      <c r="F22" s="26">
        <v>69417660074</v>
      </c>
      <c r="G22" s="26">
        <v>69458986054</v>
      </c>
      <c r="K22" s="26">
        <v>69474617482</v>
      </c>
      <c r="L22" s="78">
        <f t="shared" si="0"/>
        <v>15631428</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14816.5</v>
      </c>
      <c r="G24" s="27">
        <v>14815.74</v>
      </c>
      <c r="K24" s="27">
        <v>14808.29</v>
      </c>
      <c r="L24" s="78">
        <f t="shared" si="0"/>
        <v>-7.4499999999989086</v>
      </c>
    </row>
    <row r="25" spans="2:12" ht="32.25" customHeight="1">
      <c r="B25" s="21">
        <v>3</v>
      </c>
      <c r="C25" s="90" t="s">
        <v>36</v>
      </c>
      <c r="D25" s="91"/>
      <c r="E25" s="91"/>
      <c r="F25" s="61">
        <v>-41325980</v>
      </c>
      <c r="G25" s="61">
        <v>-15631428</v>
      </c>
      <c r="H25" s="78">
        <f>G22-G18</f>
        <v>-15631428</v>
      </c>
      <c r="I25" s="78">
        <f>H25-G25</f>
        <v>0</v>
      </c>
      <c r="K25" s="61">
        <v>-23334483</v>
      </c>
      <c r="L25" s="78">
        <f t="shared" si="0"/>
        <v>-7703055</v>
      </c>
    </row>
    <row r="26" spans="2:12" ht="33" customHeight="1">
      <c r="B26" s="29">
        <v>3.1</v>
      </c>
      <c r="C26" s="30"/>
      <c r="D26" s="86" t="s">
        <v>14</v>
      </c>
      <c r="E26" s="86"/>
      <c r="F26" s="61">
        <v>3566033</v>
      </c>
      <c r="G26" s="61">
        <v>34947910</v>
      </c>
      <c r="I26" s="78"/>
      <c r="K26" s="61">
        <v>18398478</v>
      </c>
      <c r="L26" s="78">
        <f t="shared" si="0"/>
        <v>-16549432</v>
      </c>
    </row>
    <row r="27" spans="2:12" ht="33" customHeight="1">
      <c r="B27" s="29">
        <v>3.2</v>
      </c>
      <c r="C27" s="31"/>
      <c r="D27" s="86" t="s">
        <v>15</v>
      </c>
      <c r="E27" s="86"/>
      <c r="F27" s="61">
        <v>-44892013</v>
      </c>
      <c r="G27" s="61">
        <v>-50579338</v>
      </c>
      <c r="H27" s="78">
        <f>G25-G26</f>
        <v>-50579338</v>
      </c>
      <c r="I27" s="78">
        <f>H27-G27</f>
        <v>0</v>
      </c>
      <c r="K27" s="61">
        <v>-41732961</v>
      </c>
      <c r="L27" s="78">
        <f t="shared" si="0"/>
        <v>8846377</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0.76</v>
      </c>
      <c r="G29" s="27">
        <v>7.45</v>
      </c>
      <c r="H29" s="79">
        <f>G24-G20</f>
        <v>7.4499999999989086</v>
      </c>
      <c r="K29" s="27">
        <v>3.92</v>
      </c>
      <c r="L29" s="78">
        <f t="shared" si="0"/>
        <v>-3.5300000000000002</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69583312779</v>
      </c>
      <c r="G31" s="34">
        <v>69583312779</v>
      </c>
      <c r="K31" s="34">
        <v>69583312779</v>
      </c>
      <c r="L31" s="78">
        <f t="shared" si="0"/>
        <v>0</v>
      </c>
    </row>
    <row r="32" spans="2:12" ht="15.75">
      <c r="B32" s="29">
        <v>5.2</v>
      </c>
      <c r="C32" s="32"/>
      <c r="D32" s="92" t="s">
        <v>18</v>
      </c>
      <c r="E32" s="92"/>
      <c r="F32" s="34">
        <v>63120095036</v>
      </c>
      <c r="G32" s="34">
        <v>63084429493</v>
      </c>
      <c r="K32" s="34">
        <v>63082800751</v>
      </c>
      <c r="L32" s="78">
        <f t="shared" si="0"/>
        <v>-1628742</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478518722</v>
      </c>
      <c r="G35" s="36">
        <v>478494176</v>
      </c>
      <c r="H35" s="1">
        <f>ROUND(G34*G24,0)</f>
        <v>478494176</v>
      </c>
      <c r="I35" s="78">
        <f>H35-G35</f>
        <v>0</v>
      </c>
      <c r="K35" s="36">
        <v>478253569</v>
      </c>
      <c r="L35" s="78">
        <f t="shared" si="0"/>
        <v>-240607</v>
      </c>
    </row>
    <row r="36" spans="2:12" ht="15.75">
      <c r="B36" s="29">
        <v>6.3</v>
      </c>
      <c r="C36" s="32"/>
      <c r="D36" s="60" t="s">
        <v>48</v>
      </c>
      <c r="E36" s="60"/>
      <c r="F36" s="37">
        <f>F35/F22</f>
        <v>6.8933283186136457E-3</v>
      </c>
      <c r="G36" s="37">
        <v>6.8888736099314901E-3</v>
      </c>
      <c r="K36" s="37">
        <v>6.8838604131056854E-3</v>
      </c>
      <c r="L36" s="78">
        <f t="shared" si="0"/>
        <v>-5.0131968258046791E-6</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f8Dk5AEFesHbiE9oGYkLNakpUko=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uD214kKzJ3Bzj6kaFmfHfe1U+i4=</DigestValue>
    </Reference>
  </SignedInfo>
  <SignatureValue>nahL9qmaYkpyVkf/2KL0pusRhhCqZTovmiMHEjhNLh7liEehJ9qxjGVFR4rKIZshO5bKiY4A88PI
wcTWiCR6MNB94cSx8dngeUrg4gwtRLWiKkVAsEJ7lJa41a43q4AP0OrfQnBCL8egKtSHwpXAovx5
6ZXUIxoh3ScB7S/hXJYvG1QC4YaT+wfqxbgCRCTfkkIDA8XOwPnp5NJcxr80LsH2BmnGQlkaWtVV
+oe+V8FzxrhboYyq/tLQJSozY/LFGuiWgyShyII9xclm1SIo/aoZw6sbmGQuqH7xMv6e/0PNthrf
p1r/ZS7DMzYWftBsPnhxLecuz9oiMOkTtCCdEA==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bv5tVGY7/+1l3CNMba8VZ1SuJRs=</DigestValue>
      </Reference>
      <Reference URI="/xl/printerSettings/printerSettings1.bin?ContentType=application/vnd.openxmlformats-officedocument.spreadsheetml.printerSettings">
        <DigestMethod Algorithm="http://www.w3.org/2000/09/xmldsig#sha1"/>
        <DigestValue>+PHgxwaEv/ED/6sk9KN+Iqi+CIk=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jbhMn/Ue7PDniXfi0PMQFSqj7F0=</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2025-10-09T04:02:24Z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2025-10-09T04:02:24Z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PZW7tCffWNi42J7Ik3flFu0Vy3NOkJWHtKJWbyCWfD4=</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eznEkmdolCYuOVkeAeEVnG3E2NumpOWZ/eLiCbKFgvM=</DigestValue>
    </Reference>
  </SignedInfo>
  <SignatureValue>c2qtF5/bMj7K85mZ9RqWkHR+D3txP+I/2lFa9vBmXzVvQJhuVRE2NfwX+tLXa+d5K8/2gWm7ijoj
CMyMlLeRt2KgyFp5Zode08uEphMI7+JRk1lf8fV3R3WhRvSYI2I43kNv/PH1T4j4PjDNMrqEnM59
zdhlkYgKm0aMzO9cws51OobsHsIUX0VSKr0j6anCmy8c0DOUgKAGdUshZwsP0OdWWLmlA3Hiy7OG
Rn28mrpLcf+DZMYxTLVJbEQQpeOgJ797zVkYwzZUI+yq3pQmUTbm6YSOgp8TJM15BYVO+VZmurzq
Mqsf1a8OurlSea7ejvazqYDehTasOhaeH9Zd+w==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JB62Tg5aPvAmcF0m7YBILuKKZDMXoDGgMerfD+0xrPo=</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szn4IbqRocidxIdeo+mLVMFI65H9QO+x5SV3FJjgYE8=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YhWE3oZuJCLtjfcgPaZsCumdHXpAQScJlzK9O2QvuLU=</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2025-10-09T08:41:45Z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2025-10-09T08:41:45Z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2025-10-07T04:02:47Z</cp:lastPrinted>
  <dcterms:created xsi:type="dcterms:W3CDTF">2021-03-31T12:23:45Z</dcterms:created>
  <dcterms:modified xsi:type="dcterms:W3CDTF">2025-10-09T03:21:59Z</dcterms:modified>
</cp:coreProperties>
</file>