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60" windowHeight="898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<sst xmlns="http://schemas.openxmlformats.org/spreadsheetml/2006/main" count="58" uniqueCount="52">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</sst>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164" fontId="10" fillId="0" borderId="0" applyFont="0" applyFill="0" applyBorder="0" applyAlignment="0" applyProtection="0"/>
    <xf numFmtId="0" fontId="1" fillId="0" borderId="0"/>
    <xf numFmtId="164" fontId="1"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164" fontId="16" fillId="2" borderId="9" xfId="7" applyNumberFormat="1" applyFont="1" applyFill="1" applyBorder="1" applyAlignment="1">
      <alignment horizontal="right" vertical="center" wrapText="1"/>
    </xf>
    <xf numFmtId="164"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164"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16" zoomScaleNormal="100" zoomScaleSheetLayoutView="100" workbookViewId="0">
      <selection activeCell="F21" sqref="F21"/>
    </sheetView>
  </sheetViews>
  <sheetFormatPr defaultColWidth="9.125" defaultRowHeight="15"/>
  <cols>
    <col min="1" max="1" width="5" style="1" customWidth="1"/>
    <col min="2" max="2" width="9.125" style="1" customWidth="1"/>
    <col min="3" max="3" width="3.375" style="1" customWidth="1"/>
    <col min="4" max="4" width="48.75" style="1" customWidth="1"/>
    <col min="5" max="5" width="34.125" style="1" customWidth="1"/>
    <col min="6" max="6" width="36.75" style="1" customWidth="1"/>
    <col min="7" max="7" width="38.375" style="1" customWidth="1"/>
    <col min="8" max="8" width="10.75" style="1" hidden="1" customWidth="1"/>
    <col min="9" max="9" width="12.625" style="1" hidden="1" customWidth="1"/>
    <col min="10" max="13" width="9.125" style="1" hidden="1" customWidth="1"/>
    <col min="14" max="16384" width="9.1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F15+1+1</f>
        <v>45938</v>
      </c>
      <c r="F11" s="14"/>
      <c r="G11" s="14"/>
    </row>
    <row r="12" spans="2:7" ht="18.75" customHeight="1">
      <c r="B12" s="15"/>
      <c r="C12" s="9"/>
      <c r="D12" s="16" t="s">
        <v>5</v>
      </c>
      <c r="E12" s="17">
        <f>+E11</f>
        <v>45938</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45936</v>
      </c>
      <c r="G15" s="74">
        <v>45931</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69474617482</v>
      </c>
      <c r="G18" s="25">
        <v>69497951965</v>
      </c>
      <c r="K18" s="25">
        <v>69497951965</v>
      </c>
      <c r="L18" s="78">
        <f>K18-G18</f>
        <v>0</v>
      </c>
    </row>
    <row r="19" spans="2:12" ht="15.75">
      <c r="B19" s="23">
        <v>1.2</v>
      </c>
      <c r="C19" s="24"/>
      <c r="D19" s="89" t="s">
        <v>12</v>
      </c>
      <c r="E19" s="89"/>
      <c r="F19" s="25"/>
      <c r="G19" s="25"/>
      <c r="K19" s="25"/>
      <c r="L19" s="78">
        <f t="shared" ref="L19:L36" si="0">K19-G19</f>
        <v>0</v>
      </c>
    </row>
    <row r="20" spans="2:12" ht="15.75">
      <c r="B20" s="23">
        <v>1.3</v>
      </c>
      <c r="C20" s="24"/>
      <c r="D20" s="89" t="s">
        <v>13</v>
      </c>
      <c r="E20" s="89"/>
      <c r="F20" s="27">
        <v>14808.29</v>
      </c>
      <c r="G20" s="27">
        <v>14804.37</v>
      </c>
      <c r="K20" s="27">
        <v>14804.37</v>
      </c>
      <c r="L20" s="78">
        <f t="shared" si="0"/>
        <v>0</v>
      </c>
    </row>
    <row r="21" spans="2:12" ht="37.5" customHeight="1">
      <c r="B21" s="21">
        <v>2</v>
      </c>
      <c r="C21" s="87" t="s">
        <v>35</v>
      </c>
      <c r="D21" s="88"/>
      <c r="E21" s="88"/>
      <c r="F21" s="25"/>
      <c r="G21" s="25"/>
      <c r="K21" s="25"/>
      <c r="L21" s="78">
        <f t="shared" si="0"/>
        <v>0</v>
      </c>
    </row>
    <row r="22" spans="2:12" ht="15.75">
      <c r="B22" s="23">
        <v>2.1</v>
      </c>
      <c r="C22" s="24"/>
      <c r="D22" s="89" t="s">
        <v>11</v>
      </c>
      <c r="E22" s="89"/>
      <c r="F22" s="26">
        <v>69458986054</v>
      </c>
      <c r="G22" s="26">
        <v>69474617482</v>
      </c>
      <c r="K22" s="26">
        <v>69474617482</v>
      </c>
      <c r="L22" s="78">
        <f t="shared" si="0"/>
        <v>0</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14815.74</v>
      </c>
      <c r="G24" s="27">
        <v>14808.29</v>
      </c>
      <c r="K24" s="27">
        <v>14808.29</v>
      </c>
      <c r="L24" s="78">
        <f t="shared" si="0"/>
        <v>0</v>
      </c>
    </row>
    <row r="25" spans="2:12" ht="32.25" customHeight="1">
      <c r="B25" s="21">
        <v>3</v>
      </c>
      <c r="C25" s="87" t="s">
        <v>36</v>
      </c>
      <c r="D25" s="88"/>
      <c r="E25" s="88"/>
      <c r="F25" s="61">
        <v>-15631428</v>
      </c>
      <c r="G25" s="61">
        <v>-23334483</v>
      </c>
      <c r="H25" s="78">
        <f>G22-G18</f>
        <v>-23334483</v>
      </c>
      <c r="I25" s="78">
        <f>H25-G25</f>
        <v>0</v>
      </c>
      <c r="K25" s="61">
        <v>-23334483</v>
      </c>
      <c r="L25" s="78">
        <f t="shared" si="0"/>
        <v>0</v>
      </c>
    </row>
    <row r="26" spans="2:12" ht="33" customHeight="1">
      <c r="B26" s="29">
        <v>3.1</v>
      </c>
      <c r="C26" s="30"/>
      <c r="D26" s="93" t="s">
        <v>14</v>
      </c>
      <c r="E26" s="93"/>
      <c r="F26" s="61">
        <v>34947910</v>
      </c>
      <c r="G26" s="61">
        <v>18398478</v>
      </c>
      <c r="I26" s="78"/>
      <c r="K26" s="61">
        <v>18398478</v>
      </c>
      <c r="L26" s="78">
        <f t="shared" si="0"/>
        <v>0</v>
      </c>
    </row>
    <row r="27" spans="2:12" ht="33" customHeight="1">
      <c r="B27" s="29">
        <v>3.2</v>
      </c>
      <c r="C27" s="31"/>
      <c r="D27" s="93" t="s">
        <v>15</v>
      </c>
      <c r="E27" s="93"/>
      <c r="F27" s="61">
        <v>-50579338</v>
      </c>
      <c r="G27" s="61">
        <v>-41732961</v>
      </c>
      <c r="H27" s="78">
        <f>G25-G26</f>
        <v>-41732961</v>
      </c>
      <c r="I27" s="78">
        <f>H27-G27</f>
        <v>0</v>
      </c>
      <c r="K27" s="61">
        <v>-41732961</v>
      </c>
      <c r="L27" s="78">
        <f t="shared" si="0"/>
        <v>0</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7.45</v>
      </c>
      <c r="G29" s="27">
        <v>3.92</v>
      </c>
      <c r="H29" s="79">
        <f>G24-G20</f>
        <v>3.9200000000000728</v>
      </c>
      <c r="K29" s="27">
        <v>3.92</v>
      </c>
      <c r="L29" s="78">
        <f t="shared" si="0"/>
        <v>0</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69583312779</v>
      </c>
      <c r="G31" s="34">
        <v>69583312779</v>
      </c>
      <c r="K31" s="34">
        <v>69583312779</v>
      </c>
      <c r="L31" s="78">
        <f t="shared" si="0"/>
        <v>0</v>
      </c>
    </row>
    <row r="32" spans="2:12" ht="15.75">
      <c r="B32" s="29">
        <v>5.2</v>
      </c>
      <c r="C32" s="32"/>
      <c r="D32" s="89" t="s">
        <v>18</v>
      </c>
      <c r="E32" s="89"/>
      <c r="F32" s="34">
        <v>63084429493</v>
      </c>
      <c r="G32" s="34">
        <v>63082800751</v>
      </c>
      <c r="K32" s="34">
        <v>63082800751</v>
      </c>
      <c r="L32" s="78">
        <f t="shared" si="0"/>
        <v>0</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478494176</v>
      </c>
      <c r="G35" s="36">
        <v>478253569</v>
      </c>
      <c r="H35" s="1">
        <f>ROUND(G34*G24,0)</f>
        <v>478253569</v>
      </c>
      <c r="I35" s="78">
        <f>H35-G35</f>
        <v>0</v>
      </c>
      <c r="K35" s="36">
        <v>478253569</v>
      </c>
      <c r="L35" s="78">
        <f t="shared" si="0"/>
        <v>0</v>
      </c>
    </row>
    <row r="36" spans="2:12" ht="15.75">
      <c r="B36" s="29">
        <v>6.3</v>
      </c>
      <c r="C36" s="32"/>
      <c r="D36" s="60" t="s">
        <v>48</v>
      </c>
      <c r="E36" s="60"/>
      <c r="F36" s="37">
        <f>F35/F22</f>
        <v>6.8888736099314901E-3</v>
      </c>
      <c r="G36" s="37">
        <v>6.8838604131056854E-3</v>
      </c>
      <c r="K36" s="37">
        <v>6.8838604131056854E-3</v>
      </c>
      <c r="L36" s="78">
        <f t="shared" si="0"/>
        <v>0</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7lk4XZ7NXxn3faTToffhJOL8I6c=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UuJycgGV8MzTZsIPDUI4iVS0Z0Y=</DigestValue>
    </Reference>
  </SignedInfo>
  <SignatureValue>bovEdIm9QJmZTIN64o4Xmzsr7JWHdjdvVn+zhG1BkaU+XhmQNn16A8HF898WGkiBLuFmTw2Hioi6
yvdwTSL1EXO6uIloWugajw6KzjTh3YoeIHCkq5ruaZ4s4JjiU1j0EOdL76b5h+H0AuJtTWfUZMO8
oddYJWGWBoFlR0t4p53o2MIkrtT9KLt4PMZTx8Nhdek3zoL9IgreVCKaTPYg2Y+QMAR3rBYghj0O
2IofZc4oYGE6H4WzLqG6YkQnHB0/4sPNVdTsWNmLiFZ73yEGKpNPbzIBgvfT4SsSctmlStWHrzkz
l9hc9iufbNVzWYeGQTicZl2fQtI2SHX8OpyrwA==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4KkCEmPY548V97XbY53sGBvpOv0=</DigestValue>
      </Reference>
      <Reference URI="/xl/printerSettings/printerSettings1.bin?ContentType=application/vnd.openxmlformats-officedocument.spreadsheetml.printerSettings">
        <DigestMethod Algorithm="http://www.w3.org/2000/09/xmldsig#sha1"/>
        <DigestValue>piEQn5DCI3ptcAD0GV3ZCfcyWMw=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bB0UeSlsi5PkCfwme0QLXmqGZj0=</DigestValue>
      </Reference>
      <Reference URI="/xl/workbook.xml?ContentType=application/vnd.openxmlformats-officedocument.spreadsheetml.sheet.main+xml">
        <DigestMethod Algorithm="http://www.w3.org/2000/09/xmldsig#sha1"/>
        <DigestValue>jiX/5Eld54HWBA4j3aZ6w+SiUAI=</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2025-10-07T07:50:04Z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2025-10-07T07:50:04Z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qhLHpPESXodm7DQX1SPe/aKzd7IA3ZRjzr5LXdlhjU0=</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oW1vjaAgyNMTS+R1jwKtPuao8JfLjghExNjo8BVSMjg=</DigestValue>
    </Reference>
  </SignedInfo>
  <SignatureValue>jAdvN60FlZPlaViXXFyecFymfmVyQ1DODGiay09+VHwTVGPagt6HD/mWYmVg6bByOMnsE84ChEUf
tzDMFAKuQexRo6z5t2kgfFDdRXTFN0q81g9Lpqwh0tOmlmMmKkv9HjI3Qo42HYqw0uUT77bebmA7
GFxr1eJAdwo9Q1YziGLzidYwXkzL2wB9LtUO00C5WXQBEC2zxXmdb3wAoAVZxFwequDHkJlJR3zR
ieOTzh76mvUWlNwbXG0pKJnPdJiIIJV0HbI2r99mtVZcf6wWuHg5ULWJYKykjMXN26HpYvQzJrhC
dkTD9pisi01mGbdLboIriD27QKgnOfMdboOdlw==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TDiuqLyu0MeHsQGbDv9BkVlDxhS7efb2Z3uAxdcMu6c=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A2KqYEBszovoPuHTFSWiYiN5T5Ln06RDNKqAb9lF+RU=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l6ALvJhsMFzpiHp5dtyXoQICnkzZazGx0lcF2DsZR+8=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cn8RzVUORcmO8IUINf+4ct2c2aA+YiwFASKyKnAMqMM=</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2025-10-07T08:44:56Z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2025-10-07T08:44:56Z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2025-10-07T04:02:47Z</cp:lastPrinted>
  <dcterms:created xsi:type="dcterms:W3CDTF">2021-03-31T12:23:45Z</dcterms:created>
  <dcterms:modified xsi:type="dcterms:W3CDTF">2025-10-07T04:02:48Z</dcterms:modified>
</cp:coreProperties>
</file>