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300"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l="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<sst xmlns="http://schemas.openxmlformats.org/spreadsheetml/2006/main" count="58" uniqueCount="52">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</sst>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zoomScale="70" zoomScaleNormal="100" zoomScaleSheetLayoutView="70" workbookViewId="0">
      <selection activeCell="E8" sqref="E8:G8"/>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0.7109375" style="1" hidden="1" customWidth="1"/>
    <col min="9" max="9" width="12.5703125" style="1" hidden="1" customWidth="1"/>
    <col min="10" max="12" width="9.140625" style="1" hidden="1" customWidth="1"/>
    <col min="13" max="13" width="9.140625" style="1" customWidth="1"/>
    <col min="14" max="16384" width="9.1406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F15+1+1</f>
        <v>45912</v>
      </c>
      <c r="F11" s="14"/>
      <c r="G11" s="14"/>
    </row>
    <row r="12" spans="2:7" ht="18.75" customHeight="1">
      <c r="B12" s="15"/>
      <c r="C12" s="9"/>
      <c r="D12" s="16" t="s">
        <v>5</v>
      </c>
      <c r="E12" s="17">
        <f>+E11</f>
        <v>45912</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45910</v>
      </c>
      <c r="G15" s="74">
        <v>45908</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69551619155</v>
      </c>
      <c r="G18" s="25">
        <v>69407037377</v>
      </c>
      <c r="K18" s="1">
        <v>68972316667</v>
      </c>
      <c r="L18" s="78">
        <f>K18-G18</f>
        <v>-434720710</v>
      </c>
    </row>
    <row r="19" spans="2:12" ht="15.75">
      <c r="B19" s="23">
        <v>1.2</v>
      </c>
      <c r="C19" s="24"/>
      <c r="D19" s="89" t="s">
        <v>12</v>
      </c>
      <c r="E19" s="89"/>
      <c r="F19" s="25"/>
      <c r="G19" s="25"/>
      <c r="L19" s="78">
        <f t="shared" ref="L19:L36" si="0">K19-G19</f>
        <v>0</v>
      </c>
    </row>
    <row r="20" spans="2:12" ht="15.75">
      <c r="B20" s="23">
        <v>1.3</v>
      </c>
      <c r="C20" s="24"/>
      <c r="D20" s="89" t="s">
        <v>13</v>
      </c>
      <c r="E20" s="89"/>
      <c r="F20" s="27">
        <v>14793.85</v>
      </c>
      <c r="G20" s="27">
        <v>14779.59</v>
      </c>
      <c r="K20" s="1">
        <v>14689.1</v>
      </c>
      <c r="L20" s="78">
        <f t="shared" si="0"/>
        <v>-90.489999999999782</v>
      </c>
    </row>
    <row r="21" spans="2:12" ht="37.5" customHeight="1">
      <c r="B21" s="21">
        <v>2</v>
      </c>
      <c r="C21" s="87" t="s">
        <v>35</v>
      </c>
      <c r="D21" s="88"/>
      <c r="E21" s="88"/>
      <c r="F21" s="25"/>
      <c r="G21" s="25"/>
      <c r="L21" s="78">
        <f t="shared" si="0"/>
        <v>0</v>
      </c>
    </row>
    <row r="22" spans="2:12" ht="15.75">
      <c r="B22" s="23">
        <v>2.1</v>
      </c>
      <c r="C22" s="24"/>
      <c r="D22" s="89" t="s">
        <v>11</v>
      </c>
      <c r="E22" s="89"/>
      <c r="F22" s="26">
        <v>69537749918</v>
      </c>
      <c r="G22" s="26">
        <v>69551619155</v>
      </c>
      <c r="K22" s="1">
        <v>69029943620</v>
      </c>
      <c r="L22" s="78">
        <f t="shared" si="0"/>
        <v>-521675535</v>
      </c>
    </row>
    <row r="23" spans="2:12" ht="15.75">
      <c r="B23" s="23">
        <v>2.2000000000000002</v>
      </c>
      <c r="C23" s="24"/>
      <c r="D23" s="89" t="s">
        <v>12</v>
      </c>
      <c r="E23" s="89"/>
      <c r="F23" s="25"/>
      <c r="G23" s="25"/>
      <c r="L23" s="78">
        <f t="shared" si="0"/>
        <v>0</v>
      </c>
    </row>
    <row r="24" spans="2:12" ht="15.75">
      <c r="B24" s="23">
        <v>2.2999999999999998</v>
      </c>
      <c r="C24" s="24"/>
      <c r="D24" s="89" t="s">
        <v>13</v>
      </c>
      <c r="E24" s="89"/>
      <c r="F24" s="27">
        <v>14798.13</v>
      </c>
      <c r="G24" s="27">
        <v>14793.85</v>
      </c>
      <c r="K24" s="1">
        <v>14699.88</v>
      </c>
      <c r="L24" s="78">
        <f t="shared" si="0"/>
        <v>-93.970000000001164</v>
      </c>
    </row>
    <row r="25" spans="2:12" ht="32.25" customHeight="1">
      <c r="B25" s="21">
        <v>3</v>
      </c>
      <c r="C25" s="87" t="s">
        <v>36</v>
      </c>
      <c r="D25" s="88"/>
      <c r="E25" s="88"/>
      <c r="F25" s="61">
        <v>-13869237</v>
      </c>
      <c r="G25" s="61">
        <v>144581778</v>
      </c>
      <c r="H25" s="78">
        <f>G22-G18</f>
        <v>144581778</v>
      </c>
      <c r="I25" s="78">
        <f>H25-G25</f>
        <v>0</v>
      </c>
      <c r="K25" s="1">
        <v>57626953</v>
      </c>
      <c r="L25" s="78">
        <f t="shared" si="0"/>
        <v>-86954825</v>
      </c>
    </row>
    <row r="26" spans="2:12" ht="33" customHeight="1">
      <c r="B26" s="29">
        <v>3.1</v>
      </c>
      <c r="C26" s="30"/>
      <c r="D26" s="93" t="s">
        <v>14</v>
      </c>
      <c r="E26" s="93"/>
      <c r="F26" s="61">
        <v>20127812</v>
      </c>
      <c r="G26" s="61">
        <v>67035883</v>
      </c>
      <c r="I26" s="78"/>
      <c r="K26" s="1">
        <v>50651699</v>
      </c>
      <c r="L26" s="78">
        <f t="shared" si="0"/>
        <v>-16384184</v>
      </c>
    </row>
    <row r="27" spans="2:12" ht="33" customHeight="1">
      <c r="B27" s="29">
        <v>3.2</v>
      </c>
      <c r="C27" s="31"/>
      <c r="D27" s="93" t="s">
        <v>15</v>
      </c>
      <c r="E27" s="93"/>
      <c r="F27" s="61">
        <v>-33997049</v>
      </c>
      <c r="G27" s="61">
        <v>77545895</v>
      </c>
      <c r="H27" s="78">
        <f>G25-G26</f>
        <v>77545895</v>
      </c>
      <c r="I27" s="78">
        <f>H27-G27</f>
        <v>0</v>
      </c>
      <c r="K27" s="1">
        <v>6975254</v>
      </c>
      <c r="L27" s="78">
        <f t="shared" si="0"/>
        <v>-70570641</v>
      </c>
    </row>
    <row r="28" spans="2:12" ht="33" customHeight="1">
      <c r="B28" s="29">
        <v>3.3</v>
      </c>
      <c r="C28" s="32"/>
      <c r="D28" s="93" t="s">
        <v>16</v>
      </c>
      <c r="E28" s="93"/>
      <c r="F28" s="25"/>
      <c r="G28" s="25"/>
      <c r="L28" s="78">
        <f t="shared" si="0"/>
        <v>0</v>
      </c>
    </row>
    <row r="29" spans="2:12" ht="36" customHeight="1">
      <c r="B29" s="33">
        <v>4</v>
      </c>
      <c r="C29" s="87" t="s">
        <v>37</v>
      </c>
      <c r="D29" s="88"/>
      <c r="E29" s="88"/>
      <c r="F29" s="27">
        <v>4.28</v>
      </c>
      <c r="G29" s="27">
        <v>14.26</v>
      </c>
      <c r="H29" s="79">
        <f>G24-G20</f>
        <v>14.260000000000218</v>
      </c>
      <c r="K29" s="1">
        <v>10.78</v>
      </c>
      <c r="L29" s="78">
        <f t="shared" si="0"/>
        <v>-3.4800000000000004</v>
      </c>
    </row>
    <row r="30" spans="2:12" ht="36" customHeight="1">
      <c r="B30" s="33">
        <v>5</v>
      </c>
      <c r="C30" s="87" t="s">
        <v>38</v>
      </c>
      <c r="D30" s="88"/>
      <c r="E30" s="88"/>
      <c r="F30" s="25"/>
      <c r="G30" s="25"/>
      <c r="L30" s="78">
        <f t="shared" si="0"/>
        <v>0</v>
      </c>
    </row>
    <row r="31" spans="2:12" ht="15.75">
      <c r="B31" s="29">
        <v>5.0999999999999996</v>
      </c>
      <c r="C31" s="32"/>
      <c r="D31" s="89" t="s">
        <v>17</v>
      </c>
      <c r="E31" s="89"/>
      <c r="F31" s="34">
        <v>69551619155</v>
      </c>
      <c r="G31" s="34">
        <v>69551619155</v>
      </c>
      <c r="K31" s="1">
        <v>69039814426</v>
      </c>
      <c r="L31" s="78">
        <f t="shared" si="0"/>
        <v>-511804729</v>
      </c>
    </row>
    <row r="32" spans="2:12" ht="15.75">
      <c r="B32" s="29">
        <v>5.2</v>
      </c>
      <c r="C32" s="32"/>
      <c r="D32" s="89" t="s">
        <v>18</v>
      </c>
      <c r="E32" s="89"/>
      <c r="F32" s="34">
        <v>62608749636</v>
      </c>
      <c r="G32" s="34">
        <v>62588439901</v>
      </c>
      <c r="K32" s="1">
        <v>62093249761</v>
      </c>
      <c r="L32" s="78">
        <f t="shared" si="0"/>
        <v>-495190140</v>
      </c>
    </row>
    <row r="33" spans="2:12" ht="24.75" customHeight="1">
      <c r="B33" s="33">
        <v>6</v>
      </c>
      <c r="C33" s="94" t="s">
        <v>45</v>
      </c>
      <c r="D33" s="88"/>
      <c r="E33" s="88"/>
      <c r="F33" s="26"/>
      <c r="G33" s="26"/>
      <c r="L33" s="78">
        <f t="shared" si="0"/>
        <v>0</v>
      </c>
    </row>
    <row r="34" spans="2:12" ht="18" customHeight="1">
      <c r="B34" s="29">
        <v>6.1</v>
      </c>
      <c r="C34" s="32"/>
      <c r="D34" s="89" t="s">
        <v>46</v>
      </c>
      <c r="E34" s="95"/>
      <c r="F34" s="35">
        <v>32296.34</v>
      </c>
      <c r="G34" s="35">
        <v>32296.34</v>
      </c>
      <c r="K34" s="1">
        <v>22134.560000000001</v>
      </c>
      <c r="L34" s="78">
        <f t="shared" si="0"/>
        <v>-10161.779999999999</v>
      </c>
    </row>
    <row r="35" spans="2:12" ht="15.75">
      <c r="B35" s="29">
        <v>6.2</v>
      </c>
      <c r="C35" s="32"/>
      <c r="D35" s="60" t="s">
        <v>47</v>
      </c>
      <c r="E35" s="60"/>
      <c r="F35" s="36">
        <f>ROUND(F34*F24,0)</f>
        <v>477925438</v>
      </c>
      <c r="G35" s="36">
        <v>477787210</v>
      </c>
      <c r="H35" s="1">
        <f>ROUND(G34*G24,0)</f>
        <v>477787210</v>
      </c>
      <c r="I35" s="78">
        <f>H35-G35</f>
        <v>0</v>
      </c>
      <c r="K35" s="1">
        <v>325375376</v>
      </c>
      <c r="L35" s="78">
        <f t="shared" si="0"/>
        <v>-152411834</v>
      </c>
    </row>
    <row r="36" spans="2:12" ht="15.75">
      <c r="B36" s="29">
        <v>6.3</v>
      </c>
      <c r="C36" s="32"/>
      <c r="D36" s="60" t="s">
        <v>48</v>
      </c>
      <c r="E36" s="60"/>
      <c r="F36" s="37">
        <f>F35/F22</f>
        <v>6.8728918977616783E-3</v>
      </c>
      <c r="G36" s="37">
        <v>6.8695339634757061E-3</v>
      </c>
      <c r="K36" s="1">
        <v>4.7135396457969759E-3</v>
      </c>
      <c r="L36" s="78">
        <f t="shared" si="0"/>
        <v>-2.1559943176787302E-3</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RLJ2SBRYP5fwtMBcGSkqSHjJT1M=</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zuIfgNR5NHHT0AOHoZQ0GBQ/Obw=</DigestValue>
    </Reference>
  </SignedInfo>
  <SignatureValue>qU0tb3NExmsJXDbzq6VXY7fxWOpuXQbw6oYi2VEDP0LQ1V2KSs0Wpi3uWclvMYgfabb/QYdLLwaS
7ME7tqX+IXo5tC3TNSfoCRhQwRE2kqEEhci9EjH2cpsV97sGM9fKb3Rd/1F9KX2DfP6ibj3w6vn0
6alQylYstFHjLXO+ymumkqsWrJBHA3tdbJyOkq/KC8ErBipKuSrtZCWBaktP+HkjLt5hTedFrVBU
daCP5foSgPIT7z28Zjw9oyECRj2xGA/97ZVuUDE0bxD0uNB79DJ4Tbx9XKFywM2R5+wJylW0tjgT
qaN7SQrfyLqH3KC6ZeuhaPJrooJVwDsRqTKHlg==</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c0xLG/sUNea4D0Qq1mwQWQu1Ys4=</DigestValue>
      </Reference>
      <Reference URI="/xl/sharedStrings.xml?ContentType=application/vnd.openxmlformats-officedocument.spreadsheetml.sharedStrings+xml">
        <DigestMethod Algorithm="http://www.w3.org/2000/09/xmldsig#sha1"/>
        <DigestValue>lKONao8KK+rD6pCv+HFOYVi++gU=</DigestValue>
      </Reference>
      <Reference URI="/xl/worksheets/sheet1.xml?ContentType=application/vnd.openxmlformats-officedocument.spreadsheetml.worksheet+xml">
        <DigestMethod Algorithm="http://www.w3.org/2000/09/xmldsig#sha1"/>
        <DigestValue>PbqLoOM7S0eeNuoKFP3C8yZ/8Zg=</DigestValue>
      </Reference>
      <Reference URI="/xl/printerSettings/printerSettings1.bin?ContentType=application/vnd.openxmlformats-officedocument.spreadsheetml.printerSettings">
        <DigestMethod Algorithm="http://www.w3.org/2000/09/xmldsig#sha1"/>
        <DigestValue>NluhROCixuB07iRuJ5bMCQ4fE8g=</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lQnyYVZR/MI2LygQt8joCXBbV10=</DigestValue>
      </Reference>
      <Reference URI="/xl/workbook.xml?ContentType=application/vnd.openxmlformats-officedocument.spreadsheetml.sheet.main+xml">
        <DigestMethod Algorithm="http://www.w3.org/2000/09/xmldsig#sha1"/>
        <DigestValue>MaMIJBUykTHjePnjJCSdxurFNh4=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2025-09-11T06:37:55Z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2025-09-11T06:37:55Z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o8vN9GGVKUMItsFhwA3Z0EjuKjC6BZgbjSPkBYI8KQM=</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kKpTaEjca2b4ektCFseWAJI1IWiGXxJ94RERc2iEagI=</DigestValue>
    </Reference>
  </SignedInfo>
  <SignatureValue>lcfFtJsAekxTECOznHGlMyAhzRFoOchD+VvgTgBTRwUDEO9ZUMxuQYHDUxN6ZB9FPFLxpxkiZOHR
PkejwayB9OfyMh7DS6gS7zf9Hs5f6BVQv3LuRqxuaxnjUAPUyOuQttVdLxqH8pEVfUsK9+Icjtnv
L0F1or8miI3gY+HQFr7dpf51x1RHT+FKX42vZn3OLncx4xkpZ7gNQa6mbNoR/qTBkpYN3gUXX8cl
L9p5ZulZvrY8joGk7HU787teY907Qs/4wbqfqAV9HZM3wvTyfbnu4q5pf6Z/7lCE1VhiCf+DGVeP
MhGh59YCvipPpI1tcU8uKjQ1XJZzJf9d0bCS8Q==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Te1GeUN6HD4wVRBVSR5YY0ukeI7lyO4Uk8i5p/1VJRk=</DigestValue>
      </Reference>
      <Reference URI="/xl/printerSettings/printerSettings1.bin?ContentType=application/vnd.openxmlformats-officedocument.spreadsheetml.printerSettings">
        <DigestMethod Algorithm="http://www.w3.org/2001/04/xmlenc#sha256"/>
        <DigestValue>iU5uToAGIK101jnzYkahglW4OTpctU5S+oWTSpUadV0=</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ePSXSsEElgseBu7+3oS75yQ7XgUxEy3W5IajoT8tqm4=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mHwsK2fjaMFJEGYxFawzTT9Q79eDcm++1A6OrF+pnNU=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2025-09-11T10:42:01Z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2025-09-11T10:42:01Z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2025-09-11T04:00:04Z</cp:lastPrinted>
  <dcterms:created xsi:type="dcterms:W3CDTF">2021-03-31T12:23:45Z</dcterms:created>
  <dcterms:modified xsi:type="dcterms:W3CDTF">2025-09-11T04:01:47Z</dcterms:modified>
</cp:coreProperties>
</file>