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5300" windowHeight="1215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L19" i="2" l="1"/>
  <c r="L20" i="2"/>
  <c r="L21" i="2"/>
  <c r="L22" i="2"/>
  <c r="L23" i="2"/>
  <c r="L24" i="2"/>
  <c r="L25" i="2"/>
  <c r="L26" i="2"/>
  <c r="L27" i="2"/>
  <c r="L28" i="2"/>
  <c r="L29" i="2"/>
  <c r="L30" i="2"/>
  <c r="L31" i="2"/>
  <c r="L32" i="2"/>
  <c r="L33" i="2"/>
  <c r="L34" i="2"/>
  <c r="L35" i="2"/>
  <c r="L36" i="2"/>
  <c r="L18" i="2"/>
  <c r="F35" i="2" l="1"/>
  <c r="F36" i="2" s="1"/>
  <c r="H35" i="2"/>
  <c r="I35" i="2" s="1"/>
  <c r="H29" i="2"/>
  <c r="H27" i="2"/>
  <c r="I27" i="2" s="1"/>
  <c r="H25" i="2"/>
  <c r="I25" i="2" s="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<sst xmlns="http://schemas.openxmlformats.org/spreadsheetml/2006/main" count="58" uniqueCount="52">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</sst>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_);_(* \(#,##0\);_(* &quot;-&quot;??_);_(@_)"/>
    <numFmt numFmtId="166" formatCode="dd/mm/yyyy;@"/>
    <numFmt numFmtId="167" formatCode="[$-409]mmmm\ d\,\ yyyy;@"/>
    <numFmt numFmtId="168" formatCode="[$-1010000]d/m/yyyy;@"/>
    <numFmt numFmtId="169" formatCode="_-* #,##0.00\ _₫_-;\-* #,##0.00\ _₫_-;_-* &quot;-&quot;??\ _₫_-;_-@_-"/>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5" fontId="4" fillId="2" borderId="0" xfId="4" applyNumberFormat="1" applyFont="1" applyFill="1"/>
    <xf numFmtId="169" fontId="4" fillId="2" borderId="0" xfId="4" applyNumberFormat="1" applyFont="1" applyFill="1"/>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tabSelected="1" view="pageBreakPreview" topLeftCell="A13" zoomScale="70" zoomScaleNormal="100" zoomScaleSheetLayoutView="70" workbookViewId="0">
      <selection activeCell="F18" sqref="F18:G36"/>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0.7109375" style="1" hidden="1" customWidth="1"/>
    <col min="9" max="9" width="12.5703125" style="1" hidden="1" customWidth="1"/>
    <col min="10" max="12" width="9.140625" style="1" hidden="1" customWidth="1"/>
    <col min="13" max="13" width="9.140625" style="1" customWidth="1"/>
    <col min="14" max="16384" width="9.140625" style="1"/>
  </cols>
  <sheetData>
    <row r="1" spans="2:7" ht="32.25" customHeight="1">
      <c r="B1" s="100" t="s">
        <v>0</v>
      </c>
      <c r="C1" s="100"/>
      <c r="D1" s="100"/>
      <c r="E1" s="100"/>
      <c r="F1" s="100"/>
      <c r="G1" s="100"/>
    </row>
    <row r="2" spans="2:7" ht="40.5" customHeight="1">
      <c r="B2" s="101" t="s">
        <v>1</v>
      </c>
      <c r="C2" s="101"/>
      <c r="D2" s="101"/>
      <c r="E2" s="101"/>
      <c r="F2" s="101"/>
      <c r="G2" s="101"/>
    </row>
    <row r="3" spans="2:7" ht="9" customHeight="1">
      <c r="G3" s="2"/>
    </row>
    <row r="4" spans="2:7" ht="19.5" customHeight="1">
      <c r="B4" s="102" t="s">
        <v>2</v>
      </c>
      <c r="C4" s="102"/>
      <c r="D4" s="102"/>
      <c r="E4" s="102"/>
      <c r="F4" s="102"/>
      <c r="G4" s="102"/>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103" t="s">
        <v>28</v>
      </c>
      <c r="F8" s="103"/>
      <c r="G8" s="103"/>
    </row>
    <row r="9" spans="2:7" s="11" customFormat="1" ht="34.5" customHeight="1">
      <c r="B9" s="9">
        <v>2</v>
      </c>
      <c r="C9" s="9"/>
      <c r="D9" s="10" t="s">
        <v>29</v>
      </c>
      <c r="E9" s="104" t="s">
        <v>30</v>
      </c>
      <c r="F9" s="104"/>
      <c r="G9" s="104"/>
    </row>
    <row r="10" spans="2:7" s="11" customFormat="1" ht="34.5" customHeight="1">
      <c r="B10" s="9">
        <v>3</v>
      </c>
      <c r="C10" s="9"/>
      <c r="D10" s="10" t="s">
        <v>31</v>
      </c>
      <c r="E10" s="99" t="s">
        <v>32</v>
      </c>
      <c r="F10" s="99"/>
      <c r="G10" s="99"/>
    </row>
    <row r="11" spans="2:7" s="11" customFormat="1" ht="18.75" customHeight="1">
      <c r="B11" s="9">
        <v>5</v>
      </c>
      <c r="C11" s="9"/>
      <c r="D11" s="12" t="s">
        <v>4</v>
      </c>
      <c r="E11" s="13">
        <f>F15+1</f>
        <v>45890</v>
      </c>
      <c r="F11" s="14"/>
      <c r="G11" s="14"/>
    </row>
    <row r="12" spans="2:7" ht="18.75" customHeight="1">
      <c r="B12" s="15"/>
      <c r="C12" s="9"/>
      <c r="D12" s="16" t="s">
        <v>5</v>
      </c>
      <c r="E12" s="17">
        <f>+E11</f>
        <v>45890</v>
      </c>
      <c r="F12" s="18"/>
      <c r="G12" s="19"/>
    </row>
    <row r="13" spans="2:7" ht="12.75" customHeight="1">
      <c r="B13" s="9"/>
      <c r="C13" s="9"/>
      <c r="D13" s="19"/>
      <c r="E13" s="19"/>
      <c r="F13" s="19"/>
      <c r="G13" s="20" t="s">
        <v>6</v>
      </c>
    </row>
    <row r="14" spans="2:7" ht="31.5" customHeight="1">
      <c r="B14" s="68" t="s">
        <v>7</v>
      </c>
      <c r="C14" s="96" t="s">
        <v>8</v>
      </c>
      <c r="D14" s="97"/>
      <c r="E14" s="98"/>
      <c r="F14" s="69" t="s">
        <v>9</v>
      </c>
      <c r="G14" s="69" t="s">
        <v>9</v>
      </c>
    </row>
    <row r="15" spans="2:7" ht="16.5" customHeight="1">
      <c r="B15" s="70"/>
      <c r="C15" s="71"/>
      <c r="D15" s="72"/>
      <c r="E15" s="73"/>
      <c r="F15" s="74">
        <f>IF(WEEKDAY(G15)=4,WORKDAY(G15,3),WORKDAY(G15,2))</f>
        <v>45889</v>
      </c>
      <c r="G15" s="74">
        <v>45887</v>
      </c>
    </row>
    <row r="16" spans="2:7" ht="33" customHeight="1">
      <c r="B16" s="21" t="s">
        <v>10</v>
      </c>
      <c r="C16" s="87" t="s">
        <v>33</v>
      </c>
      <c r="D16" s="88"/>
      <c r="E16" s="88"/>
      <c r="F16" s="63"/>
      <c r="G16" s="75"/>
    </row>
    <row r="17" spans="2:12" ht="33" customHeight="1">
      <c r="B17" s="21">
        <v>1</v>
      </c>
      <c r="C17" s="87" t="s">
        <v>34</v>
      </c>
      <c r="D17" s="88"/>
      <c r="E17" s="88"/>
      <c r="F17" s="22"/>
      <c r="G17" s="22"/>
    </row>
    <row r="18" spans="2:12" ht="15.75">
      <c r="B18" s="23">
        <v>1.1000000000000001</v>
      </c>
      <c r="C18" s="24"/>
      <c r="D18" s="89" t="s">
        <v>11</v>
      </c>
      <c r="E18" s="89"/>
      <c r="F18" s="25">
        <v>69016047564</v>
      </c>
      <c r="G18" s="25">
        <v>68981210193</v>
      </c>
      <c r="K18" s="1">
        <v>68972316667</v>
      </c>
      <c r="L18" s="78">
        <f>K18-G18</f>
        <v>-8893526</v>
      </c>
    </row>
    <row r="19" spans="2:12" ht="15.75">
      <c r="B19" s="23">
        <v>1.2</v>
      </c>
      <c r="C19" s="24"/>
      <c r="D19" s="89" t="s">
        <v>12</v>
      </c>
      <c r="E19" s="89"/>
      <c r="F19" s="25"/>
      <c r="G19" s="25"/>
      <c r="L19" s="78">
        <f t="shared" ref="L19:L36" si="0">K19-G19</f>
        <v>0</v>
      </c>
    </row>
    <row r="20" spans="2:12" ht="15.75">
      <c r="B20" s="23">
        <v>1.3</v>
      </c>
      <c r="C20" s="24"/>
      <c r="D20" s="89" t="s">
        <v>13</v>
      </c>
      <c r="E20" s="89"/>
      <c r="F20" s="27">
        <v>14714.75</v>
      </c>
      <c r="G20" s="27">
        <v>14704.2</v>
      </c>
      <c r="K20" s="1">
        <v>14689.1</v>
      </c>
      <c r="L20" s="78">
        <f t="shared" si="0"/>
        <v>-15.100000000000364</v>
      </c>
    </row>
    <row r="21" spans="2:12" ht="37.5" customHeight="1">
      <c r="B21" s="21">
        <v>2</v>
      </c>
      <c r="C21" s="87" t="s">
        <v>35</v>
      </c>
      <c r="D21" s="88"/>
      <c r="E21" s="88"/>
      <c r="F21" s="25"/>
      <c r="G21" s="25"/>
      <c r="L21" s="78">
        <f t="shared" si="0"/>
        <v>0</v>
      </c>
    </row>
    <row r="22" spans="2:12" ht="15.75">
      <c r="B22" s="23">
        <v>2.1</v>
      </c>
      <c r="C22" s="24"/>
      <c r="D22" s="89" t="s">
        <v>11</v>
      </c>
      <c r="E22" s="89"/>
      <c r="F22" s="26">
        <v>69078295495</v>
      </c>
      <c r="G22" s="26">
        <v>69016047564</v>
      </c>
      <c r="K22" s="1">
        <v>69029943620</v>
      </c>
      <c r="L22" s="78">
        <f t="shared" si="0"/>
        <v>13896056</v>
      </c>
    </row>
    <row r="23" spans="2:12" ht="15.75">
      <c r="B23" s="23">
        <v>2.2000000000000002</v>
      </c>
      <c r="C23" s="24"/>
      <c r="D23" s="89" t="s">
        <v>12</v>
      </c>
      <c r="E23" s="89"/>
      <c r="F23" s="25"/>
      <c r="G23" s="25"/>
      <c r="L23" s="78">
        <f t="shared" si="0"/>
        <v>0</v>
      </c>
    </row>
    <row r="24" spans="2:12" ht="15.75">
      <c r="B24" s="23">
        <v>2.2999999999999998</v>
      </c>
      <c r="C24" s="24"/>
      <c r="D24" s="89" t="s">
        <v>13</v>
      </c>
      <c r="E24" s="89"/>
      <c r="F24" s="27">
        <v>14719.06</v>
      </c>
      <c r="G24" s="27">
        <v>14714.75</v>
      </c>
      <c r="K24" s="1">
        <v>14699.88</v>
      </c>
      <c r="L24" s="78">
        <f t="shared" si="0"/>
        <v>-14.8700000000008</v>
      </c>
    </row>
    <row r="25" spans="2:12" ht="32.25" customHeight="1">
      <c r="B25" s="21">
        <v>3</v>
      </c>
      <c r="C25" s="87" t="s">
        <v>36</v>
      </c>
      <c r="D25" s="88"/>
      <c r="E25" s="88"/>
      <c r="F25" s="61">
        <v>62247931</v>
      </c>
      <c r="G25" s="61">
        <v>34837371</v>
      </c>
      <c r="H25" s="78">
        <f>G22-G18</f>
        <v>34837371</v>
      </c>
      <c r="I25" s="78">
        <f>H25-G25</f>
        <v>0</v>
      </c>
      <c r="K25" s="1">
        <v>57626953</v>
      </c>
      <c r="L25" s="78">
        <f t="shared" si="0"/>
        <v>22789582</v>
      </c>
    </row>
    <row r="26" spans="2:12" ht="33" customHeight="1">
      <c r="B26" s="29">
        <v>3.1</v>
      </c>
      <c r="C26" s="30"/>
      <c r="D26" s="93" t="s">
        <v>14</v>
      </c>
      <c r="E26" s="93"/>
      <c r="F26" s="61">
        <v>20224139</v>
      </c>
      <c r="G26" s="61">
        <v>49485875</v>
      </c>
      <c r="I26" s="78"/>
      <c r="K26" s="1">
        <v>50651699</v>
      </c>
      <c r="L26" s="78">
        <f t="shared" si="0"/>
        <v>1165824</v>
      </c>
    </row>
    <row r="27" spans="2:12" ht="33" customHeight="1">
      <c r="B27" s="29">
        <v>3.2</v>
      </c>
      <c r="C27" s="31"/>
      <c r="D27" s="93" t="s">
        <v>15</v>
      </c>
      <c r="E27" s="93"/>
      <c r="F27" s="61">
        <v>42023792</v>
      </c>
      <c r="G27" s="61">
        <v>-14648504</v>
      </c>
      <c r="H27" s="78">
        <f>G25-G26</f>
        <v>-14648504</v>
      </c>
      <c r="I27" s="78">
        <f>H27-G27</f>
        <v>0</v>
      </c>
      <c r="K27" s="1">
        <v>6975254</v>
      </c>
      <c r="L27" s="78">
        <f t="shared" si="0"/>
        <v>21623758</v>
      </c>
    </row>
    <row r="28" spans="2:12" ht="33" customHeight="1">
      <c r="B28" s="29">
        <v>3.3</v>
      </c>
      <c r="C28" s="32"/>
      <c r="D28" s="93" t="s">
        <v>16</v>
      </c>
      <c r="E28" s="93"/>
      <c r="F28" s="25"/>
      <c r="G28" s="25"/>
      <c r="L28" s="78">
        <f t="shared" si="0"/>
        <v>0</v>
      </c>
    </row>
    <row r="29" spans="2:12" ht="36" customHeight="1">
      <c r="B29" s="33">
        <v>4</v>
      </c>
      <c r="C29" s="87" t="s">
        <v>37</v>
      </c>
      <c r="D29" s="88"/>
      <c r="E29" s="88"/>
      <c r="F29" s="27">
        <v>4.3099999999999996</v>
      </c>
      <c r="G29" s="27">
        <v>10.55</v>
      </c>
      <c r="H29" s="79">
        <f>G24-G20</f>
        <v>10.549999999999272</v>
      </c>
      <c r="K29" s="1">
        <v>10.78</v>
      </c>
      <c r="L29" s="78">
        <f t="shared" si="0"/>
        <v>0.22999999999999865</v>
      </c>
    </row>
    <row r="30" spans="2:12" ht="36" customHeight="1">
      <c r="B30" s="33">
        <v>5</v>
      </c>
      <c r="C30" s="87" t="s">
        <v>38</v>
      </c>
      <c r="D30" s="88"/>
      <c r="E30" s="88"/>
      <c r="F30" s="25"/>
      <c r="G30" s="25"/>
      <c r="L30" s="78">
        <f t="shared" si="0"/>
        <v>0</v>
      </c>
    </row>
    <row r="31" spans="2:12" ht="15.75">
      <c r="B31" s="29">
        <v>5.0999999999999996</v>
      </c>
      <c r="C31" s="32"/>
      <c r="D31" s="89" t="s">
        <v>17</v>
      </c>
      <c r="E31" s="89"/>
      <c r="F31" s="34">
        <v>69078295495</v>
      </c>
      <c r="G31" s="34">
        <v>69039814426</v>
      </c>
      <c r="K31" s="1">
        <v>69039814426</v>
      </c>
      <c r="L31" s="78">
        <f t="shared" si="0"/>
        <v>0</v>
      </c>
    </row>
    <row r="32" spans="2:12" ht="15.75">
      <c r="B32" s="29">
        <v>5.2</v>
      </c>
      <c r="C32" s="32"/>
      <c r="D32" s="89" t="s">
        <v>18</v>
      </c>
      <c r="E32" s="89"/>
      <c r="F32" s="34">
        <v>62226670322</v>
      </c>
      <c r="G32" s="34">
        <v>62226670322</v>
      </c>
      <c r="K32" s="1">
        <v>62093249761</v>
      </c>
      <c r="L32" s="78">
        <f t="shared" si="0"/>
        <v>-133420561</v>
      </c>
    </row>
    <row r="33" spans="2:12" ht="24.75" customHeight="1">
      <c r="B33" s="33">
        <v>6</v>
      </c>
      <c r="C33" s="94" t="s">
        <v>45</v>
      </c>
      <c r="D33" s="88"/>
      <c r="E33" s="88"/>
      <c r="F33" s="26"/>
      <c r="G33" s="26"/>
      <c r="L33" s="78">
        <f t="shared" si="0"/>
        <v>0</v>
      </c>
    </row>
    <row r="34" spans="2:12" ht="18" customHeight="1">
      <c r="B34" s="29">
        <v>6.1</v>
      </c>
      <c r="C34" s="32"/>
      <c r="D34" s="89" t="s">
        <v>46</v>
      </c>
      <c r="E34" s="95"/>
      <c r="F34" s="35">
        <v>22134.560000000001</v>
      </c>
      <c r="G34" s="35">
        <v>22134.560000000001</v>
      </c>
      <c r="K34" s="1">
        <v>22134.560000000001</v>
      </c>
      <c r="L34" s="78">
        <f t="shared" si="0"/>
        <v>0</v>
      </c>
    </row>
    <row r="35" spans="2:12" ht="15.75">
      <c r="B35" s="29">
        <v>6.2</v>
      </c>
      <c r="C35" s="32"/>
      <c r="D35" s="60" t="s">
        <v>47</v>
      </c>
      <c r="E35" s="60"/>
      <c r="F35" s="36">
        <f>ROUND(F34*F24,0)</f>
        <v>325799917</v>
      </c>
      <c r="G35" s="36">
        <v>325704517</v>
      </c>
      <c r="H35" s="1">
        <f>ROUND(G34*G24,0)</f>
        <v>325704517</v>
      </c>
      <c r="I35" s="78">
        <f>H35-G35</f>
        <v>0</v>
      </c>
      <c r="K35" s="1">
        <v>325375376</v>
      </c>
      <c r="L35" s="78">
        <f t="shared" si="0"/>
        <v>-329141</v>
      </c>
    </row>
    <row r="36" spans="2:12" ht="15.75">
      <c r="B36" s="29">
        <v>6.3</v>
      </c>
      <c r="C36" s="32"/>
      <c r="D36" s="60" t="s">
        <v>48</v>
      </c>
      <c r="E36" s="60"/>
      <c r="F36" s="37">
        <f>F35/F22</f>
        <v>4.7163861624753313E-3</v>
      </c>
      <c r="G36" s="37">
        <v>4.7192577450623713E-3</v>
      </c>
      <c r="K36" s="1">
        <v>4.7135396457969759E-3</v>
      </c>
      <c r="L36" s="78">
        <f t="shared" si="0"/>
        <v>-5.7180992653954252E-6</v>
      </c>
    </row>
    <row r="37" spans="2:12" ht="30.75" customHeight="1">
      <c r="B37" s="21" t="s">
        <v>19</v>
      </c>
      <c r="C37" s="87" t="s">
        <v>39</v>
      </c>
      <c r="D37" s="88"/>
      <c r="E37" s="88"/>
      <c r="F37" s="62"/>
      <c r="G37" s="62"/>
      <c r="L37" s="78"/>
    </row>
    <row r="38" spans="2:12" ht="25.5" customHeight="1">
      <c r="B38" s="23">
        <v>1</v>
      </c>
      <c r="C38" s="87" t="s">
        <v>40</v>
      </c>
      <c r="D38" s="88"/>
      <c r="E38" s="88"/>
      <c r="F38" s="26"/>
      <c r="G38" s="26"/>
    </row>
    <row r="39" spans="2:12" ht="36" customHeight="1">
      <c r="B39" s="23">
        <v>2</v>
      </c>
      <c r="C39" s="87" t="s">
        <v>41</v>
      </c>
      <c r="D39" s="88"/>
      <c r="E39" s="88"/>
      <c r="F39" s="26"/>
      <c r="G39" s="26"/>
    </row>
    <row r="40" spans="2:12" ht="30.75" customHeight="1">
      <c r="B40" s="23">
        <v>3</v>
      </c>
      <c r="C40" s="87" t="s">
        <v>42</v>
      </c>
      <c r="D40" s="88"/>
      <c r="E40" s="88"/>
      <c r="F40" s="26"/>
      <c r="G40" s="26"/>
    </row>
    <row r="41" spans="2:12" ht="36" customHeight="1">
      <c r="B41" s="84">
        <v>4</v>
      </c>
      <c r="C41" s="87" t="s">
        <v>43</v>
      </c>
      <c r="D41" s="88"/>
      <c r="E41" s="88"/>
      <c r="F41" s="62"/>
      <c r="G41" s="62"/>
    </row>
    <row r="42" spans="2:12" ht="15.75">
      <c r="B42" s="85"/>
      <c r="C42" s="32"/>
      <c r="D42" s="89" t="s">
        <v>20</v>
      </c>
      <c r="E42" s="89"/>
      <c r="F42" s="28"/>
      <c r="G42" s="28"/>
    </row>
    <row r="43" spans="2:12" ht="15.75">
      <c r="B43" s="86"/>
      <c r="C43" s="32"/>
      <c r="D43" s="89" t="s">
        <v>21</v>
      </c>
      <c r="E43" s="89"/>
      <c r="F43" s="38"/>
      <c r="G43" s="38"/>
    </row>
    <row r="44" spans="2:12" ht="15.75">
      <c r="B44" s="84">
        <v>5</v>
      </c>
      <c r="C44" s="87" t="s">
        <v>44</v>
      </c>
      <c r="D44" s="88"/>
      <c r="E44" s="88"/>
      <c r="F44" s="62"/>
      <c r="G44" s="62"/>
    </row>
    <row r="45" spans="2:12" ht="15.75">
      <c r="B45" s="85"/>
      <c r="C45" s="32"/>
      <c r="D45" s="89" t="s">
        <v>17</v>
      </c>
      <c r="E45" s="89"/>
      <c r="F45" s="39"/>
      <c r="G45" s="39"/>
    </row>
    <row r="46" spans="2:12" ht="15.75">
      <c r="B46" s="86"/>
      <c r="C46" s="32"/>
      <c r="D46" s="89" t="s">
        <v>18</v>
      </c>
      <c r="E46" s="89"/>
      <c r="F46" s="39"/>
      <c r="G46" s="39"/>
    </row>
    <row r="47" spans="2:12" ht="14.25" customHeight="1">
      <c r="B47" s="40"/>
      <c r="C47" s="40"/>
      <c r="D47" s="41"/>
      <c r="E47" s="41"/>
      <c r="F47" s="42"/>
      <c r="G47" s="43"/>
    </row>
    <row r="48" spans="2:12" ht="15.75">
      <c r="B48" s="44"/>
      <c r="C48" s="44"/>
      <c r="D48" s="44"/>
      <c r="E48" s="45"/>
      <c r="F48" s="90"/>
      <c r="G48" s="90"/>
    </row>
    <row r="49" spans="1:7" ht="15.75">
      <c r="B49" s="91" t="s">
        <v>22</v>
      </c>
      <c r="C49" s="91"/>
      <c r="D49" s="91"/>
      <c r="E49" s="46"/>
      <c r="F49" s="92" t="s">
        <v>23</v>
      </c>
      <c r="G49" s="92"/>
    </row>
    <row r="50" spans="1:7" ht="15.75">
      <c r="B50" s="80" t="s">
        <v>24</v>
      </c>
      <c r="C50" s="80"/>
      <c r="D50" s="80"/>
      <c r="E50" s="47"/>
      <c r="F50" s="81" t="s">
        <v>25</v>
      </c>
      <c r="G50" s="81"/>
    </row>
    <row r="51" spans="1:7" ht="15.75">
      <c r="B51" s="82"/>
      <c r="C51" s="82"/>
      <c r="D51" s="82"/>
      <c r="E51" s="83"/>
      <c r="F51" s="83"/>
      <c r="G51" s="83"/>
    </row>
    <row r="52" spans="1:7" ht="15.75">
      <c r="B52" s="76"/>
      <c r="C52" s="76"/>
      <c r="D52" s="76"/>
      <c r="E52" s="77"/>
      <c r="F52" s="77"/>
      <c r="G52" s="77"/>
    </row>
    <row r="53" spans="1:7" ht="15.75">
      <c r="B53" s="76"/>
      <c r="C53" s="76"/>
      <c r="D53" s="76"/>
      <c r="E53" s="77"/>
      <c r="F53" s="77"/>
      <c r="G53" s="77"/>
    </row>
    <row r="54" spans="1:7" ht="15.75">
      <c r="B54" s="76"/>
      <c r="C54" s="76"/>
      <c r="D54" s="76"/>
      <c r="E54" s="77"/>
      <c r="F54" s="77"/>
      <c r="G54" s="77"/>
    </row>
    <row r="55" spans="1:7" ht="15.75">
      <c r="B55" s="76"/>
      <c r="C55" s="76"/>
      <c r="D55" s="76"/>
      <c r="E55" s="77"/>
      <c r="F55" s="77"/>
      <c r="G55" s="77"/>
    </row>
    <row r="56" spans="1:7" ht="15.75">
      <c r="B56" s="76"/>
      <c r="C56" s="76"/>
      <c r="D56" s="76"/>
      <c r="E56" s="77"/>
      <c r="F56" s="77"/>
      <c r="G56" s="77"/>
    </row>
    <row r="57" spans="1:7" ht="15.75">
      <c r="B57" s="76"/>
      <c r="C57" s="76"/>
      <c r="D57" s="76"/>
      <c r="E57" s="77"/>
      <c r="F57" s="77"/>
      <c r="G57" s="77"/>
    </row>
    <row r="58" spans="1:7" ht="15.75">
      <c r="B58" s="76"/>
      <c r="C58" s="76"/>
      <c r="D58" s="76"/>
      <c r="E58" s="77"/>
      <c r="F58" s="77"/>
      <c r="G58" s="77"/>
    </row>
    <row r="59" spans="1:7" ht="15.75">
      <c r="B59" s="58"/>
      <c r="C59" s="58"/>
      <c r="D59" s="58"/>
      <c r="E59" s="59"/>
      <c r="F59" s="48"/>
      <c r="G59" s="48"/>
    </row>
    <row r="60" spans="1:7" ht="15.75">
      <c r="B60" s="64"/>
      <c r="C60" s="64"/>
      <c r="D60" s="64"/>
      <c r="E60" s="65"/>
      <c r="F60" s="48"/>
      <c r="G60" s="48"/>
    </row>
    <row r="61" spans="1:7" ht="15.75">
      <c r="B61" s="44"/>
      <c r="C61" s="66"/>
      <c r="D61" s="50"/>
      <c r="E61" s="49"/>
      <c r="F61" s="49"/>
      <c r="G61" s="50"/>
    </row>
    <row r="62" spans="1:7" ht="15.75">
      <c r="B62" s="51" t="s">
        <v>49</v>
      </c>
      <c r="C62" s="44"/>
      <c r="D62" s="51"/>
      <c r="E62" s="52"/>
      <c r="F62" s="51" t="s">
        <v>26</v>
      </c>
      <c r="G62" s="51"/>
    </row>
    <row r="63" spans="1:7" ht="15.75">
      <c r="B63" s="53" t="s">
        <v>51</v>
      </c>
    </row>
    <row r="64" spans="1:7" ht="15.75">
      <c r="A64" s="54"/>
      <c r="B64" s="49" t="s">
        <v>50</v>
      </c>
      <c r="C64" s="67"/>
      <c r="D64" s="49"/>
      <c r="E64" s="54"/>
      <c r="F64" s="55"/>
      <c r="G64" s="56"/>
    </row>
    <row r="65" spans="1:7" ht="15.75">
      <c r="A65" s="54"/>
      <c r="B65" s="55"/>
      <c r="C65" s="54"/>
      <c r="D65" s="55"/>
      <c r="E65" s="57"/>
      <c r="F65" s="55"/>
      <c r="G65" s="56"/>
    </row>
  </sheetData>
  <mergeCells count="45">
    <mergeCell ref="E10:G10"/>
    <mergeCell ref="B1:G1"/>
    <mergeCell ref="B2:G2"/>
    <mergeCell ref="B4:G4"/>
    <mergeCell ref="E8:G8"/>
    <mergeCell ref="E9:G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W4JJyvL0vyFgdig6NXT5UzpnKRAICSuK65AYu7AaFsk=</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UcfITYLY/IFSbmsWtLyfwfv6uz8So4QSArQ8jK29UXU=</DigestValue>
    </Reference>
  </SignedInfo>
  <SignatureValue>CKZjS9zEZmBnn29OZKm45qSTMVuW0FI6E2f42UkTLett5WBs06HwYGVbtbXCHOm8AxTxxuARpM0j
tHTuYRoamAO1Myspna3DiXfur5MnM++kixIhb+i8vMzmZxjfm2S9S5j90RVWH6uvuHgIPvbZu0tb
xi24V+BbvNNN/mmEt58NCQaXJw+/oRquXl2l3L2F/1lkcGf6dvqg8WpB2S3HJ2oxUwVn77joJeoD
QQA5dU41fC1REpNGegFNvW2HnzAA9rOGYleleg3YrLdIdjcHpz9x0yYq8RsvhMfaeyN5RuXICJMM
auxmccU+jLlTy+SyFkZ1fV9FEnrATuiYrGmK1g==</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YrXcImqrJ+gZQXwSvktaZ+5cR/UAVvDcoCyhAX1dZFE=</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ePSXSsEElgseBu7+3oS75yQ7XgUxEy3W5IajoT8tqm4=</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bMCF/OEYn5/KDExK/zaoAGDBE7TY6glAKiDE+umurlQ=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mB2nMaQgmNg5DlrSEZQCtgLv4716b32UXoZEbSer3ro=</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2025-08-21T04:02:26Z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2025-08-21T04:02:26Z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OwuMEADH9lyj70DCvhkRMkLkchduutmTgsFjVEAYKHI=</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5TKtZZmvAE5CF5tRTLBTibTV38xyCWh1THW5DxjlfP4=</DigestValue>
    </Reference>
  </SignedInfo>
  <SignatureValue>dMkEcxDgAApiL2gqDAHLVRyMGVy14jx40ZlYeOybli3zCZ6WHcsFmG9TL94qTNRKigd7NXmQ7/gD
PhkMEJdesow0jU/o4KBh4p12fky3ynOd8c4KIL0CZJwTieZ9WGzaDX5cK34tbOknwk9OFa08xEG2
l/nqVmIdfPscYk5JTR+8JT4TzEYpqSDTLDyfzW+o/DEjhbUWlHd8430GsBSkYcu0LhdmGUiRZET5
DFYyjACIwhtAp/p7VydmEKhmY5ARgkYb51Jz3yjcJUcROToWlvIFAhOQUsuzcpvaKZ1Qqkt+klt3
KYGO6f5Qu97se0179O/Y5xubyAinfTlKf5fPyA==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YrXcImqrJ+gZQXwSvktaZ+5cR/UAVvDcoCyhAX1dZFE=</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ePSXSsEElgseBu7+3oS75yQ7XgUxEy3W5IajoT8tqm4=</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bMCF/OEYn5/KDExK/zaoAGDBE7TY6glAKiDE+umurlQ=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mB2nMaQgmNg5DlrSEZQCtgLv4716b32UXoZEbSer3ro=</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2025-08-21T04:28:05Z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2025-08-21T04:28:05Z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2025-08-19T02:47:26Z</cp:lastPrinted>
  <dcterms:created xsi:type="dcterms:W3CDTF">2021-03-31T12:23:45Z</dcterms:created>
  <dcterms:modified xsi:type="dcterms:W3CDTF">2025-08-21T03:58:00Z</dcterms:modified>
</cp:coreProperties>
</file>