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1.KHACH HANG\VTBF - QUY DAU TU TRAI PHIEU NGAN HANG CONG THUONG - 9987610 - BIDB555888\BÁO CÁO ĐỊNH KỲ\BAO CAO NGAY, TUAN\"/>
    </mc:Choice>
  </mc:AlternateContent>
  <bookViews>
    <workbookView showHorizontalScroll="0" showVerticalScroll="0" showSheetTabs="0" xWindow="0" yWindow="0" windowWidth="28800" windowHeight="1218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L19" i="2" l="1"/>
  <c r="L20" i="2"/>
  <c r="L21" i="2"/>
  <c r="L22" i="2"/>
  <c r="L23" i="2"/>
  <c r="L24" i="2"/>
  <c r="L25" i="2"/>
  <c r="L26" i="2"/>
  <c r="L27" i="2"/>
  <c r="L28" i="2"/>
  <c r="L29" i="2"/>
  <c r="L30" i="2"/>
  <c r="L31" i="2"/>
  <c r="L32" i="2"/>
  <c r="L33" i="2"/>
  <c r="L34" i="2"/>
  <c r="L35" i="2"/>
  <c r="L36" i="2"/>
  <c r="L18" i="2"/>
  <c r="F35" i="2" l="1"/>
  <c r="F36" i="2" s="1"/>
  <c r="H35" i="2"/>
  <c r="I35" i="2" s="1"/>
  <c r="H29" i="2"/>
  <c r="H27" i="2"/>
  <c r="I27" i="2" s="1"/>
  <c r="H25" i="2"/>
  <c r="I25" i="2" s="1"/>
  <c r="F15" i="2" l="1"/>
  <c r="E11" i="2" s="1"/>
  <c r="E12" i="2" s="1"/>
</calcChain>
</file>

<file path=xl/sharedStrings.xml><?xml version="1.0" encoding="utf-8"?>
<sst xmlns="http://schemas.openxmlformats.org/spreadsheetml/2006/main" count="58" uniqueCount="52">
  <si>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</si>
  <si>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</si>
  <si>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</si>
  <si>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</si>
  <si>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</si>
  <si>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</si>
  <si>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</si>
  <si>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</si>
  <si>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</si>
  <si>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</si>
  <si>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</si>
  <si>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</si>
  <si>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</si>
  <si>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</si>
  <si>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</si>
  <si>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</si>
  <si>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</si>
  <si>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</si>
  <si>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</si>
  <si>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</si>
  <si>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</si>
  <si>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</si>
  <si>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</si>
  <si>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</si>
  <si>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</si>
  <si>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</si>
  <si>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</si>
  <si>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</si>
  <si>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</si>
  <si>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</si>
  <si>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</si>
  <si>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</si>
  <si>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</si>
  <si>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</si>
  <si>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</si>
  <si>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</si>
  <si>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</si>
  <si>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</si>
  <si>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</si>
  <si>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</si>
  <si>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</si>
  <si>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</si>
  <si>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</si>
  <si>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</si>
  <si>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</si>
  <si>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</si>
  <si>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</si>
  <si>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</si>
  <si>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</si>
  <si>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Ngân hàng TMCP Đầu tư và Phát triển Việt Nam - Chi nhánh Hà Thành</t>
  </si>
  <si>
    <t>Phó Giám đốc Phòng Giao dịch và Dịch vụ Chứng khoán</t>
  </si>
  <si>
    <t>Vũ Minh Hồng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</si>
</sst>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_);_(* \(#,##0\);_(* &quot;-&quot;??_);_(@_)"/>
    <numFmt numFmtId="166" formatCode="dd/mm/yyyy;@"/>
    <numFmt numFmtId="167" formatCode="[$-409]mmmm\ d\,\ yyyy;@"/>
    <numFmt numFmtId="168" formatCode="[$-1010000]d/m/yyyy;@"/>
    <numFmt numFmtId="169" formatCode="_-* #,##0.00\ _₫_-;\-* #,##0.00\ _₫_-;_-* &quot;-&quot;??\ _₫_-;_-@_-"/>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5"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6"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7" fontId="12" fillId="2" borderId="0" xfId="7" applyNumberFormat="1" applyFont="1" applyFill="1" applyAlignment="1">
      <alignment horizontal="left" vertical="top" wrapText="1"/>
    </xf>
    <xf numFmtId="168" fontId="6" fillId="2" borderId="0" xfId="3" applyNumberFormat="1" applyFont="1" applyFill="1" applyAlignment="1">
      <alignment horizontal="left" vertical="top" wrapText="1"/>
    </xf>
    <xf numFmtId="0" fontId="13" fillId="2" borderId="0" xfId="3" applyFont="1" applyFill="1"/>
    <xf numFmtId="165" fontId="14" fillId="0" borderId="0" xfId="5" applyNumberFormat="1" applyFont="1" applyFill="1" applyAlignment="1">
      <alignment horizontal="right" wrapText="1"/>
    </xf>
    <xf numFmtId="0" fontId="6" fillId="2" borderId="9" xfId="3" applyFont="1" applyFill="1" applyBorder="1" applyAlignment="1">
      <alignment horizontal="center" vertical="center" wrapText="1"/>
    </xf>
    <xf numFmtId="165"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5" fontId="16" fillId="2" borderId="9" xfId="7" applyNumberFormat="1" applyFont="1" applyFill="1" applyBorder="1" applyAlignment="1">
      <alignment horizontal="right" vertical="center" wrapText="1"/>
    </xf>
    <xf numFmtId="165"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5"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5"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5"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5" fontId="12" fillId="2" borderId="0" xfId="7" applyNumberFormat="1" applyFont="1" applyFill="1" applyBorder="1" applyAlignment="1">
      <alignment horizontal="right" vertical="center" wrapText="1"/>
    </xf>
    <xf numFmtId="165"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8" fontId="7" fillId="2" borderId="0" xfId="10" applyNumberFormat="1" applyFont="1" applyFill="1" applyAlignment="1">
      <alignment vertical="center"/>
    </xf>
    <xf numFmtId="168" fontId="7" fillId="2" borderId="0" xfId="10" applyNumberFormat="1" applyFont="1" applyFill="1" applyAlignment="1">
      <alignment vertical="center" wrapText="1"/>
    </xf>
    <xf numFmtId="165"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5"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5" fontId="7" fillId="2" borderId="0" xfId="5" applyNumberFormat="1" applyFont="1" applyFill="1" applyAlignment="1">
      <alignment vertical="center"/>
    </xf>
    <xf numFmtId="0" fontId="19" fillId="2" borderId="0" xfId="4" applyFont="1" applyFill="1"/>
    <xf numFmtId="165"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5"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5"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5"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5" fontId="4" fillId="2" borderId="0" xfId="4" applyNumberFormat="1" applyFont="1" applyFill="1"/>
    <xf numFmtId="169" fontId="4" fillId="2" borderId="0" xfId="4" applyNumberFormat="1" applyFont="1" applyFill="1"/>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5"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8" fontId="7" fillId="2" borderId="0" xfId="10" applyNumberFormat="1" applyFont="1" applyFill="1" applyAlignment="1">
      <alignment horizontal="center" vertical="center"/>
    </xf>
    <xf numFmtId="0" fontId="7" fillId="2" borderId="0" xfId="10" applyFont="1" applyFill="1" applyAlignment="1">
      <alignment horizontal="center" vertical="center"/>
    </xf>
    <xf numFmtId="168"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tabSelected="1" view="pageBreakPreview" topLeftCell="A19" zoomScale="70" zoomScaleNormal="100" zoomScaleSheetLayoutView="70" workbookViewId="0">
      <selection activeCell="F18" sqref="F18:G36"/>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0.7109375" style="1" hidden="1" customWidth="1"/>
    <col min="9" max="9" width="12.5703125" style="1" hidden="1" customWidth="1"/>
    <col min="10" max="13" width="0" style="1" hidden="1" customWidth="1"/>
    <col min="14" max="16384" width="9.140625" style="1"/>
  </cols>
  <sheetData>
    <row r="1" spans="2:7" ht="32.25" customHeight="1">
      <c r="B1" s="81" t="s">
        <v>0</v>
      </c>
      <c r="C1" s="81"/>
      <c r="D1" s="81"/>
      <c r="E1" s="81"/>
      <c r="F1" s="81"/>
      <c r="G1" s="81"/>
    </row>
    <row r="2" spans="2:7" ht="40.5" customHeight="1">
      <c r="B2" s="82" t="s">
        <v>1</v>
      </c>
      <c r="C2" s="82"/>
      <c r="D2" s="82"/>
      <c r="E2" s="82"/>
      <c r="F2" s="82"/>
      <c r="G2" s="82"/>
    </row>
    <row r="3" spans="2:7" ht="9" customHeight="1">
      <c r="G3" s="2"/>
    </row>
    <row r="4" spans="2:7" ht="19.5" customHeight="1">
      <c r="B4" s="83" t="s">
        <v>2</v>
      </c>
      <c r="C4" s="83"/>
      <c r="D4" s="83"/>
      <c r="E4" s="83"/>
      <c r="F4" s="83"/>
      <c r="G4" s="83"/>
    </row>
    <row r="5" spans="2:7" ht="15.6" customHeight="1">
      <c r="C5" s="3"/>
      <c r="D5" s="3"/>
      <c r="E5" s="4" t="s">
        <v>3</v>
      </c>
      <c r="F5" s="3"/>
      <c r="G5" s="3"/>
    </row>
    <row r="6" spans="2:7" ht="15.6" customHeight="1">
      <c r="B6" s="4"/>
      <c r="C6" s="4"/>
      <c r="D6" s="4"/>
      <c r="E6" s="5"/>
      <c r="F6" s="4"/>
      <c r="G6" s="4"/>
    </row>
    <row r="7" spans="2:7" ht="3" customHeight="1">
      <c r="B7" s="6"/>
      <c r="C7" s="6"/>
      <c r="D7" s="7"/>
      <c r="E7" s="7"/>
      <c r="F7" s="8"/>
      <c r="G7" s="8"/>
    </row>
    <row r="8" spans="2:7" s="11" customFormat="1" ht="34.5" customHeight="1">
      <c r="B8" s="9">
        <v>1</v>
      </c>
      <c r="C8" s="9"/>
      <c r="D8" s="10" t="s">
        <v>27</v>
      </c>
      <c r="E8" s="84" t="s">
        <v>28</v>
      </c>
      <c r="F8" s="84"/>
      <c r="G8" s="84"/>
    </row>
    <row r="9" spans="2:7" s="11" customFormat="1" ht="34.5" customHeight="1">
      <c r="B9" s="9">
        <v>2</v>
      </c>
      <c r="C9" s="9"/>
      <c r="D9" s="10" t="s">
        <v>29</v>
      </c>
      <c r="E9" s="85" t="s">
        <v>30</v>
      </c>
      <c r="F9" s="85"/>
      <c r="G9" s="85"/>
    </row>
    <row r="10" spans="2:7" s="11" customFormat="1" ht="34.5" customHeight="1">
      <c r="B10" s="9">
        <v>3</v>
      </c>
      <c r="C10" s="9"/>
      <c r="D10" s="10" t="s">
        <v>31</v>
      </c>
      <c r="E10" s="80" t="s">
        <v>32</v>
      </c>
      <c r="F10" s="80"/>
      <c r="G10" s="80"/>
    </row>
    <row r="11" spans="2:7" s="11" customFormat="1" ht="18.75" customHeight="1">
      <c r="B11" s="9">
        <v>5</v>
      </c>
      <c r="C11" s="9"/>
      <c r="D11" s="12" t="s">
        <v>4</v>
      </c>
      <c r="E11" s="13">
        <f>F15+1</f>
        <v>45860</v>
      </c>
      <c r="F11" s="14"/>
      <c r="G11" s="14"/>
    </row>
    <row r="12" spans="2:7" ht="18.75" customHeight="1">
      <c r="B12" s="15"/>
      <c r="C12" s="9"/>
      <c r="D12" s="16" t="s">
        <v>5</v>
      </c>
      <c r="E12" s="17">
        <f>+E11</f>
        <v>45860</v>
      </c>
      <c r="F12" s="18"/>
      <c r="G12" s="19"/>
    </row>
    <row r="13" spans="2:7" ht="12.75" customHeight="1">
      <c r="B13" s="9"/>
      <c r="C13" s="9"/>
      <c r="D13" s="19"/>
      <c r="E13" s="19"/>
      <c r="F13" s="19"/>
      <c r="G13" s="20" t="s">
        <v>6</v>
      </c>
    </row>
    <row r="14" spans="2:7" ht="31.5" customHeight="1">
      <c r="B14" s="68" t="s">
        <v>7</v>
      </c>
      <c r="C14" s="87" t="s">
        <v>8</v>
      </c>
      <c r="D14" s="88"/>
      <c r="E14" s="89"/>
      <c r="F14" s="69" t="s">
        <v>9</v>
      </c>
      <c r="G14" s="69" t="s">
        <v>9</v>
      </c>
    </row>
    <row r="15" spans="2:7" ht="16.5" customHeight="1">
      <c r="B15" s="70"/>
      <c r="C15" s="71"/>
      <c r="D15" s="72"/>
      <c r="E15" s="73"/>
      <c r="F15" s="74">
        <f>IF(WEEKDAY(G15)=4,WORKDAY(G15,3),WORKDAY(G15,2))</f>
        <v>45859</v>
      </c>
      <c r="G15" s="74">
        <v>45854</v>
      </c>
    </row>
    <row r="16" spans="2:7" ht="33" customHeight="1">
      <c r="B16" s="21" t="s">
        <v>10</v>
      </c>
      <c r="C16" s="90" t="s">
        <v>33</v>
      </c>
      <c r="D16" s="91"/>
      <c r="E16" s="91"/>
      <c r="F16" s="63"/>
      <c r="G16" s="75"/>
    </row>
    <row r="17" spans="2:12" ht="33" customHeight="1">
      <c r="B17" s="21">
        <v>1</v>
      </c>
      <c r="C17" s="90" t="s">
        <v>34</v>
      </c>
      <c r="D17" s="91"/>
      <c r="E17" s="91"/>
      <c r="F17" s="22"/>
      <c r="G17" s="22"/>
    </row>
    <row r="18" spans="2:12" ht="15.75">
      <c r="B18" s="23">
        <v>1.1000000000000001</v>
      </c>
      <c r="C18" s="24"/>
      <c r="D18" s="92" t="s">
        <v>11</v>
      </c>
      <c r="E18" s="92"/>
      <c r="F18" s="25">
        <v>68743410003</v>
      </c>
      <c r="G18" s="25">
        <v>68730620910</v>
      </c>
      <c r="K18" s="1">
        <v>68613341837</v>
      </c>
      <c r="L18" s="78">
        <f>K18-G18</f>
        <v>-117279073</v>
      </c>
    </row>
    <row r="19" spans="2:12" ht="15.75">
      <c r="B19" s="23">
        <v>1.2</v>
      </c>
      <c r="C19" s="24"/>
      <c r="D19" s="92" t="s">
        <v>12</v>
      </c>
      <c r="E19" s="92"/>
      <c r="F19" s="25"/>
      <c r="G19" s="25"/>
      <c r="L19" s="78">
        <f t="shared" ref="L19:L36" si="0">K19-G19</f>
        <v>0</v>
      </c>
    </row>
    <row r="20" spans="2:12" ht="15.75">
      <c r="B20" s="23">
        <v>1.3</v>
      </c>
      <c r="C20" s="24"/>
      <c r="D20" s="92" t="s">
        <v>13</v>
      </c>
      <c r="E20" s="92"/>
      <c r="F20" s="27">
        <v>14643.81</v>
      </c>
      <c r="G20" s="27">
        <v>14639.51</v>
      </c>
      <c r="K20" s="1">
        <v>14628.68</v>
      </c>
      <c r="L20" s="78">
        <f t="shared" si="0"/>
        <v>-10.829999999999927</v>
      </c>
    </row>
    <row r="21" spans="2:12" ht="37.5" customHeight="1">
      <c r="B21" s="21">
        <v>2</v>
      </c>
      <c r="C21" s="90" t="s">
        <v>35</v>
      </c>
      <c r="D21" s="91"/>
      <c r="E21" s="91"/>
      <c r="F21" s="25"/>
      <c r="G21" s="25"/>
      <c r="L21" s="78">
        <f t="shared" si="0"/>
        <v>0</v>
      </c>
    </row>
    <row r="22" spans="2:12" ht="15.75">
      <c r="B22" s="23">
        <v>2.1</v>
      </c>
      <c r="C22" s="24"/>
      <c r="D22" s="92" t="s">
        <v>11</v>
      </c>
      <c r="E22" s="92"/>
      <c r="F22" s="26">
        <v>68782255369</v>
      </c>
      <c r="G22" s="26">
        <v>68743410003</v>
      </c>
      <c r="K22" s="1">
        <v>68730620910</v>
      </c>
      <c r="L22" s="78">
        <f t="shared" si="0"/>
        <v>-12789093</v>
      </c>
    </row>
    <row r="23" spans="2:12" ht="15.75">
      <c r="B23" s="23">
        <v>2.2000000000000002</v>
      </c>
      <c r="C23" s="24"/>
      <c r="D23" s="92" t="s">
        <v>12</v>
      </c>
      <c r="E23" s="92"/>
      <c r="F23" s="25"/>
      <c r="G23" s="25"/>
      <c r="L23" s="78">
        <f t="shared" si="0"/>
        <v>0</v>
      </c>
    </row>
    <row r="24" spans="2:12" ht="15.75">
      <c r="B24" s="23">
        <v>2.2999999999999998</v>
      </c>
      <c r="C24" s="24"/>
      <c r="D24" s="92" t="s">
        <v>13</v>
      </c>
      <c r="E24" s="92"/>
      <c r="F24" s="27">
        <v>14654.6</v>
      </c>
      <c r="G24" s="27">
        <v>14643.81</v>
      </c>
      <c r="K24" s="1">
        <v>14639.51</v>
      </c>
      <c r="L24" s="78">
        <f t="shared" si="0"/>
        <v>-4.2999999999992724</v>
      </c>
    </row>
    <row r="25" spans="2:12" ht="32.25" customHeight="1">
      <c r="B25" s="21">
        <v>3</v>
      </c>
      <c r="C25" s="90" t="s">
        <v>36</v>
      </c>
      <c r="D25" s="91"/>
      <c r="E25" s="91"/>
      <c r="F25" s="61">
        <v>38845366</v>
      </c>
      <c r="G25" s="61">
        <v>12789093</v>
      </c>
      <c r="H25" s="78">
        <f>G22-G18</f>
        <v>12789093</v>
      </c>
      <c r="I25" s="78">
        <f>H25-G25</f>
        <v>0</v>
      </c>
      <c r="K25" s="1">
        <v>117279073</v>
      </c>
      <c r="L25" s="78">
        <f t="shared" si="0"/>
        <v>104489980</v>
      </c>
    </row>
    <row r="26" spans="2:12" ht="33" customHeight="1">
      <c r="B26" s="29">
        <v>3.1</v>
      </c>
      <c r="C26" s="30"/>
      <c r="D26" s="86" t="s">
        <v>14</v>
      </c>
      <c r="E26" s="86"/>
      <c r="F26" s="61">
        <v>50632986</v>
      </c>
      <c r="G26" s="61">
        <v>20215968</v>
      </c>
      <c r="I26" s="78"/>
      <c r="K26" s="1">
        <v>50835435</v>
      </c>
      <c r="L26" s="78">
        <f t="shared" si="0"/>
        <v>30619467</v>
      </c>
    </row>
    <row r="27" spans="2:12" ht="33" customHeight="1">
      <c r="B27" s="29">
        <v>3.2</v>
      </c>
      <c r="C27" s="31"/>
      <c r="D27" s="86" t="s">
        <v>15</v>
      </c>
      <c r="E27" s="86"/>
      <c r="F27" s="61">
        <v>-11787620</v>
      </c>
      <c r="G27" s="61">
        <v>-7426875</v>
      </c>
      <c r="H27" s="78">
        <f>G25-G26</f>
        <v>-7426875</v>
      </c>
      <c r="I27" s="78">
        <f>H27-G27</f>
        <v>0</v>
      </c>
      <c r="K27" s="1">
        <v>66443638</v>
      </c>
      <c r="L27" s="78">
        <f t="shared" si="0"/>
        <v>73870513</v>
      </c>
    </row>
    <row r="28" spans="2:12" ht="33" customHeight="1">
      <c r="B28" s="29">
        <v>3.3</v>
      </c>
      <c r="C28" s="32"/>
      <c r="D28" s="86" t="s">
        <v>16</v>
      </c>
      <c r="E28" s="86"/>
      <c r="F28" s="25"/>
      <c r="G28" s="25"/>
      <c r="L28" s="78">
        <f t="shared" si="0"/>
        <v>0</v>
      </c>
    </row>
    <row r="29" spans="2:12" ht="36" customHeight="1">
      <c r="B29" s="33">
        <v>4</v>
      </c>
      <c r="C29" s="90" t="s">
        <v>37</v>
      </c>
      <c r="D29" s="91"/>
      <c r="E29" s="91"/>
      <c r="F29" s="27">
        <v>10.79</v>
      </c>
      <c r="G29" s="27">
        <v>4.3</v>
      </c>
      <c r="H29" s="79">
        <f>G24-G20</f>
        <v>4.2999999999992724</v>
      </c>
      <c r="K29" s="1">
        <v>10.83</v>
      </c>
      <c r="L29" s="78">
        <f t="shared" si="0"/>
        <v>6.53</v>
      </c>
    </row>
    <row r="30" spans="2:12" ht="36" customHeight="1">
      <c r="B30" s="33">
        <v>5</v>
      </c>
      <c r="C30" s="90" t="s">
        <v>38</v>
      </c>
      <c r="D30" s="91"/>
      <c r="E30" s="91"/>
      <c r="F30" s="25"/>
      <c r="G30" s="25"/>
      <c r="L30" s="78">
        <f t="shared" si="0"/>
        <v>0</v>
      </c>
    </row>
    <row r="31" spans="2:12" ht="15.75">
      <c r="B31" s="29">
        <v>5.0999999999999996</v>
      </c>
      <c r="C31" s="32"/>
      <c r="D31" s="92" t="s">
        <v>17</v>
      </c>
      <c r="E31" s="92"/>
      <c r="F31" s="34">
        <v>68782255369</v>
      </c>
      <c r="G31" s="34">
        <v>68743410003</v>
      </c>
      <c r="K31" s="1">
        <v>68730620910</v>
      </c>
      <c r="L31" s="78">
        <f t="shared" si="0"/>
        <v>-12789093</v>
      </c>
    </row>
    <row r="32" spans="2:12" ht="15.75">
      <c r="B32" s="29">
        <v>5.2</v>
      </c>
      <c r="C32" s="32"/>
      <c r="D32" s="92" t="s">
        <v>18</v>
      </c>
      <c r="E32" s="92"/>
      <c r="F32" s="34">
        <v>61811105660</v>
      </c>
      <c r="G32" s="34">
        <v>61653331822</v>
      </c>
      <c r="K32" s="1">
        <v>61583244785</v>
      </c>
      <c r="L32" s="78">
        <f t="shared" si="0"/>
        <v>-70087037</v>
      </c>
    </row>
    <row r="33" spans="2:12" ht="24.75" customHeight="1">
      <c r="B33" s="33">
        <v>6</v>
      </c>
      <c r="C33" s="96" t="s">
        <v>45</v>
      </c>
      <c r="D33" s="91"/>
      <c r="E33" s="91"/>
      <c r="F33" s="26"/>
      <c r="G33" s="26"/>
      <c r="L33" s="78">
        <f t="shared" si="0"/>
        <v>0</v>
      </c>
    </row>
    <row r="34" spans="2:12" ht="18" customHeight="1">
      <c r="B34" s="29">
        <v>6.1</v>
      </c>
      <c r="C34" s="32"/>
      <c r="D34" s="92" t="s">
        <v>46</v>
      </c>
      <c r="E34" s="97"/>
      <c r="F34" s="35">
        <v>22134.560000000001</v>
      </c>
      <c r="G34" s="35">
        <v>22134.560000000001</v>
      </c>
      <c r="K34" s="1">
        <v>22134.560000000001</v>
      </c>
      <c r="L34" s="78">
        <f t="shared" si="0"/>
        <v>0</v>
      </c>
    </row>
    <row r="35" spans="2:12" ht="15.75">
      <c r="B35" s="29">
        <v>6.2</v>
      </c>
      <c r="C35" s="32"/>
      <c r="D35" s="60" t="s">
        <v>47</v>
      </c>
      <c r="E35" s="60"/>
      <c r="F35" s="36">
        <f>ROUND(F34*F24,0)</f>
        <v>324373123</v>
      </c>
      <c r="G35" s="36">
        <v>324134291</v>
      </c>
      <c r="H35" s="1">
        <f>ROUND(G34*G24,0)</f>
        <v>324134291</v>
      </c>
      <c r="I35" s="78">
        <f>H35-G35</f>
        <v>0</v>
      </c>
      <c r="K35" s="1">
        <v>324039112</v>
      </c>
      <c r="L35" s="78">
        <f t="shared" si="0"/>
        <v>-95179</v>
      </c>
    </row>
    <row r="36" spans="2:12" ht="15.75">
      <c r="B36" s="29">
        <v>6.3</v>
      </c>
      <c r="C36" s="32"/>
      <c r="D36" s="60" t="s">
        <v>48</v>
      </c>
      <c r="E36" s="60"/>
      <c r="F36" s="37">
        <f>F35/F22</f>
        <v>4.7159419425812288E-3</v>
      </c>
      <c r="G36" s="37">
        <v>4.7151325630464735E-3</v>
      </c>
      <c r="K36" s="1">
        <v>4.7146251221026544E-3</v>
      </c>
      <c r="L36" s="78">
        <f t="shared" si="0"/>
        <v>-5.074409438190694E-7</v>
      </c>
    </row>
    <row r="37" spans="2:12" ht="30.75" customHeight="1">
      <c r="B37" s="21" t="s">
        <v>19</v>
      </c>
      <c r="C37" s="90" t="s">
        <v>39</v>
      </c>
      <c r="D37" s="91"/>
      <c r="E37" s="91"/>
      <c r="F37" s="62"/>
      <c r="G37" s="62"/>
      <c r="L37" s="78"/>
    </row>
    <row r="38" spans="2:12" ht="25.5" customHeight="1">
      <c r="B38" s="23">
        <v>1</v>
      </c>
      <c r="C38" s="90" t="s">
        <v>40</v>
      </c>
      <c r="D38" s="91"/>
      <c r="E38" s="91"/>
      <c r="F38" s="26"/>
      <c r="G38" s="26"/>
    </row>
    <row r="39" spans="2:12" ht="36" customHeight="1">
      <c r="B39" s="23">
        <v>2</v>
      </c>
      <c r="C39" s="90" t="s">
        <v>41</v>
      </c>
      <c r="D39" s="91"/>
      <c r="E39" s="91"/>
      <c r="F39" s="26"/>
      <c r="G39" s="26"/>
    </row>
    <row r="40" spans="2:12" ht="30.75" customHeight="1">
      <c r="B40" s="23">
        <v>3</v>
      </c>
      <c r="C40" s="90" t="s">
        <v>42</v>
      </c>
      <c r="D40" s="91"/>
      <c r="E40" s="91"/>
      <c r="F40" s="26"/>
      <c r="G40" s="26"/>
    </row>
    <row r="41" spans="2:12" ht="36" customHeight="1">
      <c r="B41" s="93">
        <v>4</v>
      </c>
      <c r="C41" s="90" t="s">
        <v>43</v>
      </c>
      <c r="D41" s="91"/>
      <c r="E41" s="91"/>
      <c r="F41" s="62"/>
      <c r="G41" s="62"/>
    </row>
    <row r="42" spans="2:12" ht="15.75">
      <c r="B42" s="94"/>
      <c r="C42" s="32"/>
      <c r="D42" s="92" t="s">
        <v>20</v>
      </c>
      <c r="E42" s="92"/>
      <c r="F42" s="28"/>
      <c r="G42" s="28"/>
    </row>
    <row r="43" spans="2:12" ht="15.75">
      <c r="B43" s="95"/>
      <c r="C43" s="32"/>
      <c r="D43" s="92" t="s">
        <v>21</v>
      </c>
      <c r="E43" s="92"/>
      <c r="F43" s="38"/>
      <c r="G43" s="38"/>
    </row>
    <row r="44" spans="2:12" ht="15.75">
      <c r="B44" s="93">
        <v>5</v>
      </c>
      <c r="C44" s="90" t="s">
        <v>44</v>
      </c>
      <c r="D44" s="91"/>
      <c r="E44" s="91"/>
      <c r="F44" s="62"/>
      <c r="G44" s="62"/>
    </row>
    <row r="45" spans="2:12" ht="15.75">
      <c r="B45" s="94"/>
      <c r="C45" s="32"/>
      <c r="D45" s="92" t="s">
        <v>17</v>
      </c>
      <c r="E45" s="92"/>
      <c r="F45" s="39"/>
      <c r="G45" s="39"/>
    </row>
    <row r="46" spans="2:12" ht="15.75">
      <c r="B46" s="95"/>
      <c r="C46" s="32"/>
      <c r="D46" s="92" t="s">
        <v>18</v>
      </c>
      <c r="E46" s="92"/>
      <c r="F46" s="39"/>
      <c r="G46" s="39"/>
    </row>
    <row r="47" spans="2:12" ht="14.25" customHeight="1">
      <c r="B47" s="40"/>
      <c r="C47" s="40"/>
      <c r="D47" s="41"/>
      <c r="E47" s="41"/>
      <c r="F47" s="42"/>
      <c r="G47" s="43"/>
    </row>
    <row r="48" spans="2:12" ht="15.75">
      <c r="B48" s="44"/>
      <c r="C48" s="44"/>
      <c r="D48" s="44"/>
      <c r="E48" s="45"/>
      <c r="F48" s="102"/>
      <c r="G48" s="102"/>
    </row>
    <row r="49" spans="1:7" ht="15.75">
      <c r="B49" s="103" t="s">
        <v>22</v>
      </c>
      <c r="C49" s="103"/>
      <c r="D49" s="103"/>
      <c r="E49" s="46"/>
      <c r="F49" s="104" t="s">
        <v>23</v>
      </c>
      <c r="G49" s="104"/>
    </row>
    <row r="50" spans="1:7" ht="15.75">
      <c r="B50" s="98" t="s">
        <v>24</v>
      </c>
      <c r="C50" s="98"/>
      <c r="D50" s="98"/>
      <c r="E50" s="47"/>
      <c r="F50" s="99" t="s">
        <v>25</v>
      </c>
      <c r="G50" s="99"/>
    </row>
    <row r="51" spans="1:7" ht="15.75">
      <c r="B51" s="100"/>
      <c r="C51" s="100"/>
      <c r="D51" s="100"/>
      <c r="E51" s="101"/>
      <c r="F51" s="101"/>
      <c r="G51" s="101"/>
    </row>
    <row r="52" spans="1:7" ht="15.75">
      <c r="B52" s="76"/>
      <c r="C52" s="76"/>
      <c r="D52" s="76"/>
      <c r="E52" s="77"/>
      <c r="F52" s="77"/>
      <c r="G52" s="77"/>
    </row>
    <row r="53" spans="1:7" ht="15.75">
      <c r="B53" s="76"/>
      <c r="C53" s="76"/>
      <c r="D53" s="76"/>
      <c r="E53" s="77"/>
      <c r="F53" s="77"/>
      <c r="G53" s="77"/>
    </row>
    <row r="54" spans="1:7" ht="15.75">
      <c r="B54" s="76"/>
      <c r="C54" s="76"/>
      <c r="D54" s="76"/>
      <c r="E54" s="77"/>
      <c r="F54" s="77"/>
      <c r="G54" s="77"/>
    </row>
    <row r="55" spans="1:7" ht="15.75">
      <c r="B55" s="76"/>
      <c r="C55" s="76"/>
      <c r="D55" s="76"/>
      <c r="E55" s="77"/>
      <c r="F55" s="77"/>
      <c r="G55" s="77"/>
    </row>
    <row r="56" spans="1:7" ht="15.75">
      <c r="B56" s="76"/>
      <c r="C56" s="76"/>
      <c r="D56" s="76"/>
      <c r="E56" s="77"/>
      <c r="F56" s="77"/>
      <c r="G56" s="77"/>
    </row>
    <row r="57" spans="1:7" ht="15.75">
      <c r="B57" s="76"/>
      <c r="C57" s="76"/>
      <c r="D57" s="76"/>
      <c r="E57" s="77"/>
      <c r="F57" s="77"/>
      <c r="G57" s="77"/>
    </row>
    <row r="58" spans="1:7" ht="15.75">
      <c r="B58" s="76"/>
      <c r="C58" s="76"/>
      <c r="D58" s="76"/>
      <c r="E58" s="77"/>
      <c r="F58" s="77"/>
      <c r="G58" s="77"/>
    </row>
    <row r="59" spans="1:7" ht="15.75">
      <c r="B59" s="58"/>
      <c r="C59" s="58"/>
      <c r="D59" s="58"/>
      <c r="E59" s="59"/>
      <c r="F59" s="48"/>
      <c r="G59" s="48"/>
    </row>
    <row r="60" spans="1:7" ht="15.75">
      <c r="B60" s="64"/>
      <c r="C60" s="64"/>
      <c r="D60" s="64"/>
      <c r="E60" s="65"/>
      <c r="F60" s="48"/>
      <c r="G60" s="48"/>
    </row>
    <row r="61" spans="1:7" ht="15.75">
      <c r="B61" s="44"/>
      <c r="C61" s="66"/>
      <c r="D61" s="50"/>
      <c r="E61" s="49"/>
      <c r="F61" s="49"/>
      <c r="G61" s="50"/>
    </row>
    <row r="62" spans="1:7" ht="15.75">
      <c r="B62" s="51" t="s">
        <v>49</v>
      </c>
      <c r="C62" s="44"/>
      <c r="D62" s="51"/>
      <c r="E62" s="52"/>
      <c r="F62" s="51" t="s">
        <v>26</v>
      </c>
      <c r="G62" s="51"/>
    </row>
    <row r="63" spans="1:7" ht="15.75">
      <c r="B63" s="53" t="s">
        <v>51</v>
      </c>
    </row>
    <row r="64" spans="1:7" ht="15.75">
      <c r="A64" s="54"/>
      <c r="B64" s="49" t="s">
        <v>50</v>
      </c>
      <c r="C64" s="67"/>
      <c r="D64" s="49"/>
      <c r="E64" s="54"/>
      <c r="F64" s="55"/>
      <c r="G64" s="56"/>
    </row>
    <row r="65" spans="1:7" ht="15.75">
      <c r="A65" s="54"/>
      <c r="B65" s="55"/>
      <c r="C65" s="54"/>
      <c r="D65" s="55"/>
      <c r="E65" s="57"/>
      <c r="F65" s="55"/>
      <c r="G65" s="56"/>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G10"/>
    <mergeCell ref="B1:G1"/>
    <mergeCell ref="B2:G2"/>
    <mergeCell ref="B4:G4"/>
    <mergeCell ref="E8:G8"/>
    <mergeCell ref="E9:G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cgh9cmSFDXSaPIdJdovbRPth7gyuCCWexlW5YX2hUF0=</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ZyRCkcl3lq0thXLzBglBEU9q5XAceq+5rzElQFT8BNU=</DigestValue>
    </Reference>
  </SignedInfo>
  <SignatureValue>bhpFUZAAvGNnEUlGIUVuUe8SDtRKTJe11kUNuiEKJYowRMgZfXeFwIq4x7DvphtoN8U7PVHecFvQ
AvH0UvFi6+epd4BOWe97/7ghokoH2UCRRkfyzTPZh/bms/5JakMWpp7T3jMCdZfORIbncTwfQomu
nhaqvv6K57FYIOOpbveNhE9lMiXS8R3o+fd+RCLEg2dyY8qCuqqF7RX+pgQmypfAA5knRru4ZiSJ
2H6oCqq1HUi55Iu8a9lkWU82hH91yC/GecLvI/3QIj5P7Gk7msWY/ofTmA7/4U0HQVUzKN96KkJA
rGKdn3FP3lx/Ld9C9G2t8I1jjFYk5dNgXc0dRw==</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RSB5o4qLTG6Zdj+ArAcg+It14wacUS4hRPzzhoIVIDc=</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AioBDv9PXdkF8G+BrXwNaNi6Pg6ZKTGtU1ikWB897V0=</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VKJkqty7IM6ZfAMdzDCYLpEcpMDIa2pTj5FNLl+Bn2Q=</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2025-07-22T10:00:33Z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2025-07-22T10:00:33Z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mYCBNUGT5CqICJntka5JAxxDMQT/LimXhLe1mKy4WtM=</DigestValue>
    </Reference>
    <Reference Type="http://www.w3.org/2000/09/xmldsig#Object" URI="#idOfficeObject">
      <DigestMethod Algorithm="http://www.w3.org/2001/04/xmlenc#sha256"/>
      <DigestValue>Wq/bLP3w2ezdUyYZmy6ftTyHm/DZB62aMVAWgS61ir0=</DigestValue>
    </Reference>
    <Reference Type="http://uri.etsi.org/01903#SignedProperties" URI="#idSignedProperties">
      <Transforms>
        <Transform Algorithm="http://www.w3.org/TR/2001/REC-xml-c14n-20010315"/>
      </Transforms>
      <DigestMethod Algorithm="http://www.w3.org/2001/04/xmlenc#sha256"/>
      <DigestValue>Yn3ie4g2DxktPM+WQ5e3U9anNXwuE6g7npHYU4FG63g=</DigestValue>
    </Reference>
  </SignedInfo>
  <SignatureValue>GhqI6z7rm1t8BBE+W6N2B5LaQyCDWajM84QHmic1gfS0NgcNua/Y/CeybJ15M9AL5mdrONf8w5ks
BAzLIA3kra3DX64CmYeeOf3ZJvDDRzgfgJdrUtMwpbutDC7XWX7bjErdqc+KmF8EziYy3uLZ3E/4
BoTNnwRvGVCPQEjP795zGLc+gn1Nstjj1hO8260333V4LnomwAQ/cSyVuC7XD35T4M84Kf6Et1Ho
UDK80j7hjjgjVqze5BcTPl0Cexmxh/h9axljyD/PWRpSPvzMejIP2nk++bXK500DmKT8xhk7LA01
KO8BzaOJjw8+VBs4VHXvxOJL46BdnW0US5KFMA==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0KIb4hyzcqDijBdOvMnevceIPH3GbiZawE84Psdl2IQ=</DigestValue>
      </Reference>
      <Reference URI="/xl/printerSettings/printerSettings1.bin?ContentType=application/vnd.openxmlformats-officedocument.spreadsheetml.printerSettings">
        <DigestMethod Algorithm="http://www.w3.org/2001/04/xmlenc#sha256"/>
        <DigestValue>RSB5o4qLTG6Zdj+ArAcg+It14wacUS4hRPzzhoIVIDc=</DigestValue>
      </Reference>
      <Reference URI="/xl/sharedStrings.xml?ContentType=application/vnd.openxmlformats-officedocument.spreadsheetml.sharedStrings+xml">
        <DigestMethod Algorithm="http://www.w3.org/2001/04/xmlenc#sha256"/>
        <DigestValue>kDCymtTITIHT/sR+CGRvx3sBR6Wt5f696ULnGZ3H1/U=</DigestValue>
      </Reference>
      <Reference URI="/xl/styles.xml?ContentType=application/vnd.openxmlformats-officedocument.spreadsheetml.styles+xml">
        <DigestMethod Algorithm="http://www.w3.org/2001/04/xmlenc#sha256"/>
        <DigestValue>AioBDv9PXdkF8G+BrXwNaNi6Pg6ZKTGtU1ikWB897V0=</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xRJHTgjCy5qyQ7Gt99YMTd1AiDNXh/XFTmy4gGLIaiM=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VKJkqty7IM6ZfAMdzDCYLpEcpMDIa2pTj5FNLl+Bn2Q=</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2025-07-22T14:57:06Z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16.0.10417/14</OfficeVersion>
          <ApplicationVersion>16.0.10417</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2025-07-22T14:57:06Z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2025-07-22T09:56:14Z</cp:lastPrinted>
  <dcterms:created xsi:type="dcterms:W3CDTF">2021-03-31T12:23:45Z</dcterms:created>
  <dcterms:modified xsi:type="dcterms:W3CDTF">2025-07-22T09:56:15Z</dcterms:modified>
</cp:coreProperties>
</file>