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20" i="2" l="1"/>
  <c r="F18" i="2"/>
  <c r="F35" i="2" l="1"/>
  <c r="F36" i="2" s="1"/>
  <c r="F15" i="2" l="1"/>
  <c r="E11" i="2" s="1"/>
  <c r="E12" i="2" l="1"/>
</calcChain>
</file>

<file path=xl/sharedStrings.xml><?xml version="1.0" encoding="utf-8"?>
<sst xmlns="http://schemas.openxmlformats.org/spreadsheetml/2006/main" count="68" uniqueCount="53">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</sst>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E12" zoomScale="70" zoomScaleNormal="100" zoomScaleSheetLayoutView="70" workbookViewId="0">
      <selection activeCell="F18" sqref="F18"/>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6" t="s">
        <v>28</v>
      </c>
      <c r="F8" s="86"/>
      <c r="G8" s="86"/>
      <c r="H8" s="86"/>
    </row>
    <row r="9" spans="2:10" s="11" customFormat="1" ht="34.5" customHeight="1">
      <c r="B9" s="9">
        <v>2</v>
      </c>
      <c r="C9" s="9"/>
      <c r="D9" s="10" t="s">
        <v>29</v>
      </c>
      <c r="E9" s="87" t="s">
        <v>30</v>
      </c>
      <c r="F9" s="87"/>
      <c r="G9" s="87"/>
      <c r="H9" s="87"/>
    </row>
    <row r="10" spans="2:10" s="11" customFormat="1" ht="34.5" customHeight="1">
      <c r="B10" s="9">
        <v>3</v>
      </c>
      <c r="C10" s="9"/>
      <c r="D10" s="10" t="s">
        <v>31</v>
      </c>
      <c r="E10" s="82" t="s">
        <v>32</v>
      </c>
      <c r="F10" s="82"/>
      <c r="G10" s="82"/>
      <c r="H10" s="82"/>
    </row>
    <row r="11" spans="2:10" s="11" customFormat="1" ht="18.75" customHeight="1">
      <c r="B11" s="9">
        <v>5</v>
      </c>
      <c r="C11" s="9"/>
      <c r="D11" s="12" t="s">
        <v>4</v>
      </c>
      <c r="E11" s="13">
        <f>F15+1</f>
        <v>45741</v>
      </c>
      <c r="F11" s="14"/>
      <c r="G11" s="14"/>
    </row>
    <row r="12" spans="2:10" ht="18.75" customHeight="1">
      <c r="B12" s="15"/>
      <c r="C12" s="9"/>
      <c r="D12" s="16" t="s">
        <v>5</v>
      </c>
      <c r="E12" s="17">
        <f>+E11</f>
        <v>45741</v>
      </c>
      <c r="F12" s="18"/>
      <c r="G12" s="19"/>
    </row>
    <row r="13" spans="2:10" ht="12.75" customHeight="1">
      <c r="B13" s="9"/>
      <c r="C13" s="9"/>
      <c r="D13" s="19"/>
      <c r="E13" s="19"/>
      <c r="F13" s="19"/>
      <c r="G13" s="20" t="s">
        <v>6</v>
      </c>
      <c r="J13" s="21">
        <v>45576</v>
      </c>
    </row>
    <row r="14" spans="2:10" ht="31.5" customHeight="1">
      <c r="B14" s="72" t="s">
        <v>7</v>
      </c>
      <c r="C14" s="89" t="s">
        <v>8</v>
      </c>
      <c r="D14" s="90"/>
      <c r="E14" s="91"/>
      <c r="F14" s="73" t="s">
        <v>9</v>
      </c>
      <c r="G14" s="73" t="s">
        <v>9</v>
      </c>
    </row>
    <row r="15" spans="2:10" ht="16.5" customHeight="1">
      <c r="B15" s="74"/>
      <c r="C15" s="75"/>
      <c r="D15" s="76"/>
      <c r="E15" s="77"/>
      <c r="F15" s="78">
        <f>IF(WEEKDAY(G15)=4,WORKDAY(G15,3),WORKDAY(G15,2))</f>
        <v>45740</v>
      </c>
      <c r="G15" s="78">
        <v>45735</v>
      </c>
      <c r="H15" s="21"/>
      <c r="I15" s="21"/>
    </row>
    <row r="16" spans="2:10" ht="33" customHeight="1">
      <c r="B16" s="22" t="s">
        <v>10</v>
      </c>
      <c r="C16" s="92" t="s">
        <v>33</v>
      </c>
      <c r="D16" s="93"/>
      <c r="E16" s="93"/>
      <c r="F16" s="64"/>
      <c r="G16" s="79"/>
    </row>
    <row r="17" spans="2:10" ht="33" customHeight="1">
      <c r="B17" s="22">
        <v>1</v>
      </c>
      <c r="C17" s="92" t="s">
        <v>34</v>
      </c>
      <c r="D17" s="93"/>
      <c r="E17" s="93"/>
      <c r="F17" s="23"/>
      <c r="G17" s="23"/>
    </row>
    <row r="18" spans="2:10" ht="15.75">
      <c r="B18" s="24">
        <v>1.1000000000000001</v>
      </c>
      <c r="C18" s="25"/>
      <c r="D18" s="94" t="s">
        <v>11</v>
      </c>
      <c r="E18" s="94"/>
      <c r="F18" s="26">
        <f>G22</f>
        <v>66088684554</v>
      </c>
      <c r="G18" s="26">
        <v>65902099354</v>
      </c>
      <c r="J18" s="66"/>
    </row>
    <row r="19" spans="2:10" ht="15.75">
      <c r="B19" s="24">
        <v>1.2</v>
      </c>
      <c r="C19" s="25"/>
      <c r="D19" s="94" t="s">
        <v>12</v>
      </c>
      <c r="E19" s="94"/>
      <c r="F19" s="26" t="s">
        <v>49</v>
      </c>
      <c r="G19" s="26" t="s">
        <v>49</v>
      </c>
      <c r="J19" s="66"/>
    </row>
    <row r="20" spans="2:10" ht="15.75">
      <c r="B20" s="24">
        <v>1.3</v>
      </c>
      <c r="C20" s="25"/>
      <c r="D20" s="94" t="s">
        <v>13</v>
      </c>
      <c r="E20" s="94"/>
      <c r="F20" s="28">
        <f>G24</f>
        <v>14387.65</v>
      </c>
      <c r="G20" s="28">
        <v>14384.05</v>
      </c>
      <c r="J20" s="66"/>
    </row>
    <row r="21" spans="2:10" ht="37.5" customHeight="1">
      <c r="B21" s="22">
        <v>2</v>
      </c>
      <c r="C21" s="92" t="s">
        <v>35</v>
      </c>
      <c r="D21" s="93"/>
      <c r="E21" s="93"/>
      <c r="F21" s="26" t="s">
        <v>49</v>
      </c>
      <c r="G21" s="26" t="s">
        <v>49</v>
      </c>
      <c r="J21" s="66"/>
    </row>
    <row r="22" spans="2:10" ht="15.75">
      <c r="B22" s="24">
        <v>2.1</v>
      </c>
      <c r="C22" s="25"/>
      <c r="D22" s="94" t="s">
        <v>11</v>
      </c>
      <c r="E22" s="94"/>
      <c r="F22" s="27">
        <v>66223331926</v>
      </c>
      <c r="G22" s="27">
        <v>66088684554</v>
      </c>
      <c r="J22" s="66"/>
    </row>
    <row r="23" spans="2:10" ht="15.75">
      <c r="B23" s="24">
        <v>2.2000000000000002</v>
      </c>
      <c r="C23" s="25"/>
      <c r="D23" s="94" t="s">
        <v>12</v>
      </c>
      <c r="E23" s="94"/>
      <c r="F23" s="26" t="s">
        <v>49</v>
      </c>
      <c r="G23" s="26" t="s">
        <v>49</v>
      </c>
      <c r="I23" s="66"/>
      <c r="J23" s="66"/>
    </row>
    <row r="24" spans="2:10" ht="15.75">
      <c r="B24" s="24">
        <v>2.2999999999999998</v>
      </c>
      <c r="C24" s="25"/>
      <c r="D24" s="94" t="s">
        <v>13</v>
      </c>
      <c r="E24" s="94"/>
      <c r="F24" s="28">
        <v>14398.05</v>
      </c>
      <c r="G24" s="28">
        <v>14387.65</v>
      </c>
      <c r="H24" s="66"/>
      <c r="J24" s="66"/>
    </row>
    <row r="25" spans="2:10" ht="32.25" customHeight="1">
      <c r="B25" s="22">
        <v>3</v>
      </c>
      <c r="C25" s="92" t="s">
        <v>36</v>
      </c>
      <c r="D25" s="93"/>
      <c r="E25" s="93"/>
      <c r="F25" s="62">
        <v>134647372</v>
      </c>
      <c r="G25" s="62">
        <v>186585200</v>
      </c>
      <c r="H25" s="65"/>
      <c r="J25" s="66"/>
    </row>
    <row r="26" spans="2:10" ht="33" customHeight="1">
      <c r="B26" s="30">
        <v>3.1</v>
      </c>
      <c r="C26" s="31"/>
      <c r="D26" s="88" t="s">
        <v>14</v>
      </c>
      <c r="E26" s="88"/>
      <c r="F26" s="62">
        <v>47800159</v>
      </c>
      <c r="G26" s="62">
        <v>16546206</v>
      </c>
      <c r="H26" s="66"/>
      <c r="J26" s="66"/>
    </row>
    <row r="27" spans="2:10" ht="33" customHeight="1">
      <c r="B27" s="30">
        <v>3.2</v>
      </c>
      <c r="C27" s="32"/>
      <c r="D27" s="88" t="s">
        <v>15</v>
      </c>
      <c r="E27" s="88"/>
      <c r="F27" s="62">
        <v>86847213</v>
      </c>
      <c r="G27" s="62">
        <v>170038994</v>
      </c>
      <c r="J27" s="66"/>
    </row>
    <row r="28" spans="2:10" ht="33" customHeight="1">
      <c r="B28" s="30">
        <v>3.3</v>
      </c>
      <c r="C28" s="33"/>
      <c r="D28" s="88" t="s">
        <v>16</v>
      </c>
      <c r="E28" s="88"/>
      <c r="F28" s="26" t="s">
        <v>49</v>
      </c>
      <c r="G28" s="26" t="s">
        <v>49</v>
      </c>
      <c r="J28" s="66"/>
    </row>
    <row r="29" spans="2:10" ht="36" customHeight="1">
      <c r="B29" s="34">
        <v>4</v>
      </c>
      <c r="C29" s="92" t="s">
        <v>37</v>
      </c>
      <c r="D29" s="93"/>
      <c r="E29" s="93"/>
      <c r="F29" s="28">
        <v>10.4</v>
      </c>
      <c r="G29" s="28">
        <v>3.6</v>
      </c>
      <c r="I29" s="67"/>
      <c r="J29" s="66"/>
    </row>
    <row r="30" spans="2:10" ht="36" customHeight="1">
      <c r="B30" s="34">
        <v>5</v>
      </c>
      <c r="C30" s="92" t="s">
        <v>38</v>
      </c>
      <c r="D30" s="93"/>
      <c r="E30" s="93"/>
      <c r="F30" s="26" t="s">
        <v>49</v>
      </c>
      <c r="G30" s="26" t="s">
        <v>49</v>
      </c>
      <c r="J30" s="66"/>
    </row>
    <row r="31" spans="2:10" ht="15.75">
      <c r="B31" s="30">
        <v>5.0999999999999996</v>
      </c>
      <c r="C31" s="33"/>
      <c r="D31" s="94" t="s">
        <v>17</v>
      </c>
      <c r="E31" s="94"/>
      <c r="F31" s="35">
        <v>66223331926</v>
      </c>
      <c r="G31" s="35">
        <v>66088684554</v>
      </c>
      <c r="J31" s="66"/>
    </row>
    <row r="32" spans="2:10" ht="15.75">
      <c r="B32" s="30">
        <v>5.2</v>
      </c>
      <c r="C32" s="33"/>
      <c r="D32" s="94" t="s">
        <v>18</v>
      </c>
      <c r="E32" s="94"/>
      <c r="F32" s="35">
        <v>60034000479</v>
      </c>
      <c r="G32" s="35">
        <v>59988713761</v>
      </c>
      <c r="J32" s="66"/>
    </row>
    <row r="33" spans="2:10" ht="24.75" customHeight="1">
      <c r="B33" s="34">
        <v>6</v>
      </c>
      <c r="C33" s="98" t="s">
        <v>45</v>
      </c>
      <c r="D33" s="93"/>
      <c r="E33" s="93"/>
      <c r="F33" s="27"/>
      <c r="G33" s="27"/>
      <c r="J33" s="66"/>
    </row>
    <row r="34" spans="2:10" ht="18" customHeight="1">
      <c r="B34" s="30">
        <v>6.1</v>
      </c>
      <c r="C34" s="33"/>
      <c r="D34" s="94" t="s">
        <v>46</v>
      </c>
      <c r="E34" s="99"/>
      <c r="F34" s="36">
        <v>22134.560000000001</v>
      </c>
      <c r="G34" s="36">
        <v>22134.560000000001</v>
      </c>
      <c r="J34" s="66"/>
    </row>
    <row r="35" spans="2:10" ht="15.75">
      <c r="B35" s="30">
        <v>6.2</v>
      </c>
      <c r="C35" s="33"/>
      <c r="D35" s="61" t="s">
        <v>47</v>
      </c>
      <c r="E35" s="61"/>
      <c r="F35" s="37">
        <f>F34*F24</f>
        <v>318694501.60799998</v>
      </c>
      <c r="G35" s="37">
        <v>318464302.18400002</v>
      </c>
      <c r="J35" s="66"/>
    </row>
    <row r="36" spans="2:10" ht="15.75">
      <c r="B36" s="30">
        <v>6.3</v>
      </c>
      <c r="C36" s="33"/>
      <c r="D36" s="61" t="s">
        <v>48</v>
      </c>
      <c r="E36" s="61"/>
      <c r="F36" s="38">
        <f>F35/F22</f>
        <v>4.8124202201743497E-3</v>
      </c>
      <c r="G36" s="38">
        <v>4.8187417307210389E-3</v>
      </c>
      <c r="J36" s="66"/>
    </row>
    <row r="37" spans="2:10" ht="30.75" customHeight="1">
      <c r="B37" s="22" t="s">
        <v>19</v>
      </c>
      <c r="C37" s="92" t="s">
        <v>39</v>
      </c>
      <c r="D37" s="93"/>
      <c r="E37" s="93"/>
      <c r="F37" s="63"/>
      <c r="G37" s="63"/>
    </row>
    <row r="38" spans="2:10" ht="25.5" customHeight="1">
      <c r="B38" s="24">
        <v>1</v>
      </c>
      <c r="C38" s="92" t="s">
        <v>40</v>
      </c>
      <c r="D38" s="93"/>
      <c r="E38" s="93"/>
      <c r="F38" s="27"/>
      <c r="G38" s="27"/>
    </row>
    <row r="39" spans="2:10" ht="36" customHeight="1">
      <c r="B39" s="24">
        <v>2</v>
      </c>
      <c r="C39" s="92" t="s">
        <v>41</v>
      </c>
      <c r="D39" s="93"/>
      <c r="E39" s="93"/>
      <c r="F39" s="27"/>
      <c r="G39" s="27"/>
    </row>
    <row r="40" spans="2:10" ht="30.75" customHeight="1">
      <c r="B40" s="24">
        <v>3</v>
      </c>
      <c r="C40" s="92" t="s">
        <v>42</v>
      </c>
      <c r="D40" s="93"/>
      <c r="E40" s="93"/>
      <c r="F40" s="27"/>
      <c r="G40" s="27"/>
    </row>
    <row r="41" spans="2:10" ht="36" customHeight="1">
      <c r="B41" s="95">
        <v>4</v>
      </c>
      <c r="C41" s="92" t="s">
        <v>43</v>
      </c>
      <c r="D41" s="93"/>
      <c r="E41" s="93"/>
      <c r="F41" s="63"/>
      <c r="G41" s="63"/>
    </row>
    <row r="42" spans="2:10" ht="15.75">
      <c r="B42" s="96"/>
      <c r="C42" s="33"/>
      <c r="D42" s="94" t="s">
        <v>20</v>
      </c>
      <c r="E42" s="94"/>
      <c r="F42" s="29"/>
      <c r="G42" s="29"/>
    </row>
    <row r="43" spans="2:10" ht="15.75">
      <c r="B43" s="97"/>
      <c r="C43" s="33"/>
      <c r="D43" s="94" t="s">
        <v>21</v>
      </c>
      <c r="E43" s="94"/>
      <c r="F43" s="39"/>
      <c r="G43" s="39"/>
    </row>
    <row r="44" spans="2:10" ht="15.75">
      <c r="B44" s="95">
        <v>5</v>
      </c>
      <c r="C44" s="92" t="s">
        <v>44</v>
      </c>
      <c r="D44" s="93"/>
      <c r="E44" s="93"/>
      <c r="F44" s="63"/>
      <c r="G44" s="63"/>
    </row>
    <row r="45" spans="2:10" ht="15.75">
      <c r="B45" s="96"/>
      <c r="C45" s="33"/>
      <c r="D45" s="94" t="s">
        <v>17</v>
      </c>
      <c r="E45" s="94"/>
      <c r="F45" s="40"/>
      <c r="G45" s="40"/>
    </row>
    <row r="46" spans="2:10" ht="15.75">
      <c r="B46" s="97"/>
      <c r="C46" s="33"/>
      <c r="D46" s="94" t="s">
        <v>18</v>
      </c>
      <c r="E46" s="94"/>
      <c r="F46" s="40"/>
      <c r="G46" s="40"/>
    </row>
    <row r="47" spans="2:10" ht="14.25" customHeight="1">
      <c r="B47" s="41"/>
      <c r="C47" s="41"/>
      <c r="D47" s="42"/>
      <c r="E47" s="42"/>
      <c r="F47" s="43"/>
      <c r="G47" s="44"/>
    </row>
    <row r="48" spans="2:10"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QnKtAPmENUMC5DFjyN0Ux4yKzLiVmvFGX1nug0OFo5I=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tgUxG0ypi4BBir4PMkR1Ruu/YBafU9J307LuoCXndw8=</DigestValue>
    </Reference>
  </SignedInfo>
  <SignatureValue>B9iGr4mLQvRHq4Xux68DDu1bGYTToF0HieNoeselF7V6T/r/acz0cyMl6KHwlL5kkg+OgUnOAQHa
19WSWX+qevQ1Bjcn0n5Yo3jYSpSssHCSFisM0OqOF1RYzGGek2luZhkG7JZ1ecmz723WCkiid2ij
ye+uL5Nitm+j6PSF5/00uE/QVRYIhNumsSy6o6bG6b5P64ndNL3wmJyivDzuefo82BVir020nh3J
TpT8tjopCDEqS+eEdmgV5ldlim9gi0j366tVciFaJK5ijtWNBxCfRjXqUWJ6/FAmJwjrgOMvSJqt
En82AIZpq6dA8lPlGhOAZ+WYTGWoSjASjjn2yw==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Bl4I9AMVht1B+be/qu8OFs4oeeAVI4giJNTyrwKgd9g=</DigestValue>
      </Reference>
      <Reference URI="/xl/printerSettings/printerSettings1.bin?ContentType=application/vnd.openxmlformats-officedocument.spreadsheetml.printerSettings">
        <DigestMethod Algorithm="http://www.w3.org/2001/04/xmlenc#sha256"/>
        <DigestValue>GPUDPktrrKNu5T5slbvO7VWqrHz0suw7mw+VB3jKL7I=</DigestValue>
      </Reference>
      <Reference URI="/xl/sharedStrings.xml?ContentType=application/vnd.openxmlformats-officedocument.spreadsheetml.sharedStrings+xml">
        <DigestMethod Algorithm="http://www.w3.org/2001/04/xmlenc#sha256"/>
        <DigestValue>NavaGWhbeY8Spf68VwDEUGxU75CehYSxM4cMMAhJKlw=</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wE4XhouxFGlfu0Xf2SmCpVBe7R81IZQ+5kfWvvcA+Do=</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2025-03-26T09:28:12Z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2025-03-26T09:28:12Z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X1Xj9VXUVut4vFe3t8QJrSIPuJNTpwAWnsGUYjr5xMQ=</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/yEnhnRcygHcdadtxaskMU7vlSdUHDtBxjQ9bFcuaaM=</DigestValue>
    </Reference>
  </SignedInfo>
  <SignatureValue>AShYxB9bL3sGWo/G1IoOB5NnXf6k9LfSMS/M1iARKBJd+vPvF8z6mNCpuaocvOyTZdMtTDVhPotc
8s7bNpNDGfHBAAEt+S1HYAcV3UwlcSEipX+J2IckGG50o13xqMdp6w09GKsOkUugezr/cr/Td72v
QNFqNoPh7cICHAYyYyXn+t3/Ph7RFr+t35CafVRhkazjKk+gCAC9E766xnBLnLwrwoDsHaQiEXTG
OPY7xmRPeF1UHm/f6HKXUKuMswsyrsJ5F4aguLPjWFuJGOROVwyCWUI8gAdBqiLQPIYeayalDgoP
OOB9AZBK0XZf3e16xuyyirpauRIBS9PDgFzM9Q==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Bl4I9AMVht1B+be/qu8OFs4oeeAVI4giJNTyrwKgd9g=</DigestValue>
      </Reference>
      <Reference URI="/xl/printerSettings/printerSettings1.bin?ContentType=application/vnd.openxmlformats-officedocument.spreadsheetml.printerSettings">
        <DigestMethod Algorithm="http://www.w3.org/2001/04/xmlenc#sha256"/>
        <DigestValue>GPUDPktrrKNu5T5slbvO7VWqrHz0suw7mw+VB3jKL7I=</DigestValue>
      </Reference>
      <Reference URI="/xl/sharedStrings.xml?ContentType=application/vnd.openxmlformats-officedocument.spreadsheetml.sharedStrings+xml">
        <DigestMethod Algorithm="http://www.w3.org/2001/04/xmlenc#sha256"/>
        <DigestValue>NavaGWhbeY8Spf68VwDEUGxU75CehYSxM4cMMAhJKlw=</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wE4XhouxFGlfu0Xf2SmCpVBe7R81IZQ+5kfWvvcA+Do=</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2025-03-26T09:43:25Z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2025-03-26T09:43:25Z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2025-03-25T04:42:24Z</cp:lastPrinted>
  <dcterms:created xsi:type="dcterms:W3CDTF">2021-03-31T12:23:45Z</dcterms:created>
  <dcterms:modified xsi:type="dcterms:W3CDTF">2025-03-26T09:24:20Z</dcterms:modified>
</cp:coreProperties>
</file>