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3.xml" ContentType="application/vnd.openxmlformats-officedocument.drawing+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3.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6.xml" ContentType="application/vnd.openxmlformats-officedocument.spreadsheetml.worksheet+xml"/>
  <Override PartName="/xl/worksheets/sheet11.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comments2.xml" ContentType="application/vnd.openxmlformats-officedocument.spreadsheetml.comments+xml"/>
  <Override PartName="/xl/comments4.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áo cáo tháng\NAM 2025\THANG 2.2025\"/>
    </mc:Choice>
  </mc:AlternateContent>
  <bookViews>
    <workbookView xWindow="0" yWindow="0" windowWidth="19200" windowHeight="10740" tabRatio="944" firstSheet="3" activeTab="7"/>
  </bookViews>
  <sheets>
    <sheet name="Sheet1" sheetId="18" state="hidden" r:id="rId1"/>
    <sheet name="BCLCGT_06262" sheetId="19" state="hidden" r:id="rId2"/>
    <sheet name="BAO CAO LCTT" sheetId="25" state="hidden" r:id="rId3"/>
    <sheet name="BCthunhap" sheetId="16" r:id="rId4"/>
    <sheet name="BCtinhhinhtaichinh" sheetId="17" r:id="rId5"/>
    <sheet name="BCTaiSan_06027" sheetId="9" r:id="rId6"/>
    <sheet name="BCKetQuaHoatDong_06028" sheetId="10" r:id="rId7"/>
    <sheet name="BCDanhMucDauTu_06029" sheetId="11" r:id="rId8"/>
    <sheet name="Khac_06030" sheetId="12" r:id="rId9"/>
    <sheet name="GiaTriTaiSanRong_06129" sheetId="14" r:id="rId10"/>
    <sheet name="BCHoatDongVay_06026" sheetId="8" r:id="rId11"/>
    <sheet name="B_DauTu DT nuoc ngoai" sheetId="26" r:id="rId12"/>
    <sheet name="BC Han muc nuoc ngoai" sheetId="21" r:id="rId13"/>
    <sheet name="BC TS DT nuoc ngoai" sheetId="22" r:id="rId14"/>
    <sheet name="BCKetQuaHoatDong DT nuoc ngoai" sheetId="23" r:id="rId15"/>
    <sheet name="BCDanhMucDauTu DT nuoc ngoai" sheetId="24" r:id="rId16"/>
  </sheets>
  <externalReferences>
    <externalReference r:id="rId17"/>
  </externalReferences>
  <definedNames>
    <definedName name="_xlnm._FilterDatabase" localSheetId="11" hidden="1">#REF!</definedName>
    <definedName name="_xlnm._FilterDatabase" localSheetId="2" hidden="1">#REF!</definedName>
    <definedName name="_xlnm._FilterDatabase" localSheetId="12" hidden="1">#REF!</definedName>
    <definedName name="_xlnm._FilterDatabase" localSheetId="13" hidden="1">#REF!</definedName>
    <definedName name="_xlnm._FilterDatabase" localSheetId="15" hidden="1">#REF!</definedName>
    <definedName name="_xlnm._FilterDatabase" localSheetId="14" hidden="1">#REF!</definedName>
    <definedName name="_xlnm._FilterDatabase" localSheetId="6" hidden="1">BCKetQuaHoatDong_06028!$A$11:$H$51</definedName>
    <definedName name="_xlnm._FilterDatabase" localSheetId="5" hidden="1">BCTaiSan_06027!$A$13:$I$57</definedName>
    <definedName name="_xlnm._FilterDatabase" localSheetId="3" hidden="1">BCthunhap!$A$14:$X$51</definedName>
    <definedName name="_xlnm._FilterDatabase" localSheetId="4" hidden="1">BCtinhhinhtaichinh!$A$12:$I$60</definedName>
    <definedName name="_xlnm._FilterDatabase" hidden="1">#REF!</definedName>
    <definedName name="d" localSheetId="2" hidden="1">#REF!</definedName>
    <definedName name="d" hidden="1">#REF!</definedName>
    <definedName name="_xlnm.Print_Area" localSheetId="11">'B_DauTu DT nuoc ngoai'!$A$1:$H$107</definedName>
    <definedName name="_xlnm.Print_Area" localSheetId="2">'BAO CAO LCTT'!$A$1:$E$69</definedName>
    <definedName name="_xlnm.Print_Area" localSheetId="12">'BC Han muc nuoc ngoai'!$A$1:$D$40</definedName>
    <definedName name="_xlnm.Print_Area" localSheetId="13">'BC TS DT nuoc ngoai'!$A$1:$G$44</definedName>
    <definedName name="_xlnm.Print_Area" localSheetId="15">'BCDanhMucDauTu DT nuoc ngoai'!$A$1:$H$51</definedName>
    <definedName name="_xlnm.Print_Area" localSheetId="7">BCDanhMucDauTu_06029!$A$1:$G$65</definedName>
    <definedName name="_xlnm.Print_Area" localSheetId="10">BCHoatDongVay_06026!$A$1:$K$38</definedName>
    <definedName name="_xlnm.Print_Area" localSheetId="14">'BCKetQuaHoatDong DT nuoc ngoai'!$A$1:$G$41</definedName>
    <definedName name="_xlnm.Print_Area" localSheetId="6">BCKetQuaHoatDong_06028!$A$1:$F$65</definedName>
    <definedName name="_xlnm.Print_Area" localSheetId="1">BCLCGT_06262!$A$1:$E$69</definedName>
    <definedName name="_xlnm.Print_Area" localSheetId="5">BCTaiSan_06027!$A$1:$F$73</definedName>
    <definedName name="_xlnm.Print_Area" localSheetId="3">BCthunhap!$A$1:$G$61</definedName>
    <definedName name="_xlnm.Print_Area" localSheetId="4">BCtinhhinhtaichinh!$A$1:$E$75</definedName>
    <definedName name="_xlnm.Print_Area" localSheetId="9">GiaTriTaiSanRong_06129!$A$1:$F$35</definedName>
    <definedName name="_xlnm.Print_Area" localSheetId="8">Khac_06030!$A$1:$F$57</definedName>
    <definedName name="_xlnm.Print_Titles" localSheetId="11">'B_DauTu DT nuoc ngoai'!$68:$68</definedName>
    <definedName name="_xlnm.Print_Titles" localSheetId="2">'BAO CAO LCTT'!$12:$12</definedName>
    <definedName name="_xlnm.Print_Titles" localSheetId="13">'BC TS DT nuoc ngoai'!$13:$13</definedName>
    <definedName name="_xlnm.Print_Titles" localSheetId="15">'BCDanhMucDauTu DT nuoc ngoai'!$12:$12</definedName>
    <definedName name="_xlnm.Print_Titles" localSheetId="7">BCDanhMucDauTu_06029!$13:$13</definedName>
    <definedName name="_xlnm.Print_Titles" localSheetId="14">'BCKetQuaHoatDong DT nuoc ngoai'!$12:$12</definedName>
    <definedName name="_xlnm.Print_Titles" localSheetId="6">BCKetQuaHoatDong_06028!$11:$11</definedName>
    <definedName name="_xlnm.Print_Titles" localSheetId="1">BCLCGT_06262!$12:$12</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8">Khac_06030!$13:$13</definedName>
  </definedNames>
  <calcPr calcId="162913"/>
</workbook>
</file>

<file path=xl/calcChain.xml><?xml version="1.0" encoding="utf-8"?>
<calcChain xmlns="http://schemas.openxmlformats.org/spreadsheetml/2006/main">
  <c r="G46" i="11" l="1"/>
  <c r="A5" i="12" l="1"/>
  <c r="I9" i="12"/>
  <c r="C10" i="12"/>
  <c r="O10" i="12"/>
  <c r="O11" i="12"/>
  <c r="O12" i="12"/>
  <c r="O13" i="12"/>
  <c r="O14" i="12"/>
  <c r="G15" i="12"/>
  <c r="D15" i="12" s="1"/>
  <c r="O15" i="12"/>
  <c r="G16" i="12"/>
  <c r="D16" i="12" s="1"/>
  <c r="O16" i="12"/>
  <c r="D17" i="12"/>
  <c r="G17" i="12"/>
  <c r="O17" i="12"/>
  <c r="G18" i="12"/>
  <c r="D18" i="12" s="1"/>
  <c r="O18" i="12"/>
  <c r="D19" i="12"/>
  <c r="D20" i="12"/>
  <c r="G21" i="12"/>
  <c r="D21" i="12" s="1"/>
  <c r="D22" i="12"/>
  <c r="G22" i="12"/>
  <c r="D23" i="12"/>
  <c r="D40" i="12"/>
  <c r="A5" i="25" l="1"/>
  <c r="B10" i="25"/>
  <c r="D4" i="18" l="1"/>
  <c r="D5" i="18" l="1"/>
  <c r="C5" i="18"/>
  <c r="B5" i="18"/>
  <c r="D3" i="18"/>
  <c r="C4" i="18"/>
  <c r="B4" i="18"/>
  <c r="B3" i="18"/>
  <c r="G34" i="19" l="1"/>
  <c r="G35" i="19"/>
  <c r="G36" i="19"/>
  <c r="G37" i="19"/>
  <c r="G38" i="19"/>
  <c r="G39" i="19"/>
  <c r="G40" i="19"/>
  <c r="G41" i="19"/>
  <c r="G42" i="19"/>
  <c r="G43" i="19"/>
  <c r="G44" i="19"/>
  <c r="G45" i="19"/>
  <c r="G46" i="19"/>
  <c r="G47" i="19"/>
  <c r="G48" i="19"/>
  <c r="G49" i="19"/>
  <c r="G50" i="19"/>
  <c r="G51" i="19"/>
  <c r="G52" i="19"/>
  <c r="G53" i="19"/>
  <c r="G54" i="19"/>
  <c r="G15" i="19"/>
  <c r="G16" i="19"/>
  <c r="G17" i="19"/>
  <c r="G18" i="19"/>
  <c r="G19" i="19"/>
  <c r="G20" i="19"/>
  <c r="G21" i="19"/>
  <c r="G22" i="19"/>
  <c r="G23" i="19"/>
  <c r="G24" i="19"/>
  <c r="G25" i="19"/>
  <c r="G26" i="19"/>
  <c r="G27" i="19"/>
  <c r="G28" i="19"/>
  <c r="G29" i="19"/>
  <c r="G30" i="19"/>
  <c r="G31" i="19"/>
  <c r="G32" i="19"/>
  <c r="G33" i="19"/>
  <c r="G14" i="19"/>
  <c r="B10" i="19" l="1"/>
  <c r="A5" i="19"/>
  <c r="C3" i="18" l="1"/>
  <c r="A4" i="22" l="1"/>
  <c r="A4" i="24" s="1"/>
  <c r="C10" i="21"/>
  <c r="C9" i="22" s="1"/>
  <c r="C9" i="23" s="1"/>
  <c r="C9" i="24" s="1"/>
  <c r="A5" i="21"/>
  <c r="A4" i="23" s="1"/>
</calcChain>
</file>

<file path=xl/comments1.xml><?xml version="1.0" encoding="utf-8"?>
<comments xmlns="http://schemas.openxmlformats.org/spreadsheetml/2006/main">
  <authors>
    <author>vinhnt1</author>
  </authors>
  <commentList>
    <comment ref="D40" authorId="0" shapeId="0">
      <text>
        <r>
          <rPr>
            <b/>
            <sz val="9"/>
            <color indexed="81"/>
            <rFont val="Tahoma"/>
            <family val="2"/>
          </rPr>
          <t>vinhnt1:</t>
        </r>
        <r>
          <rPr>
            <sz val="9"/>
            <color indexed="81"/>
            <rFont val="Tahoma"/>
            <family val="2"/>
          </rPr>
          <t xml:space="preserve">
PHI KIEM TOAN, PHI THUONG NIEN</t>
        </r>
      </text>
    </comment>
  </commentList>
</comments>
</file>

<file path=xl/comments2.xml><?xml version="1.0" encoding="utf-8"?>
<comments xmlns="http://schemas.openxmlformats.org/spreadsheetml/2006/main">
  <authors>
    <author/>
  </authors>
  <commentList>
    <comment ref="L14" authorId="0" shapeId="0">
      <text>
        <r>
          <rPr>
            <sz val="10"/>
            <rFont val="Arial"/>
            <family val="2"/>
          </rPr>
          <t>Ô chỉ tiêu có định dạng số. Đơn vị tính x 1 (hoặc %)</t>
        </r>
      </text>
    </comment>
    <comment ref="M14" authorId="0" shapeId="0">
      <text>
        <r>
          <rPr>
            <sz val="10"/>
            <rFont val="Arial"/>
            <family val="2"/>
          </rPr>
          <t>Ô chỉ tiêu có định dạng số. Đơn vị tính x 1 (hoặc %)</t>
        </r>
      </text>
    </comment>
    <comment ref="N14" authorId="0" shapeId="0">
      <text>
        <r>
          <rPr>
            <sz val="10"/>
            <rFont val="Arial"/>
            <family val="2"/>
          </rPr>
          <t>Ô chỉ tiêu có định dạng số. Đơn vị tính x 1 (hoặc %)</t>
        </r>
      </text>
    </comment>
    <comment ref="L15" authorId="0" shapeId="0">
      <text>
        <r>
          <rPr>
            <sz val="10"/>
            <rFont val="Arial"/>
            <family val="2"/>
          </rPr>
          <t>Ô chỉ tiêu có định dạng số. Đơn vị tính x 1 (hoặc %)</t>
        </r>
      </text>
    </comment>
    <comment ref="M15" authorId="0" shapeId="0">
      <text>
        <r>
          <rPr>
            <sz val="10"/>
            <rFont val="Arial"/>
            <family val="2"/>
          </rPr>
          <t>Ô chỉ tiêu có định dạng số. Đơn vị tính x 1 (hoặc %)</t>
        </r>
      </text>
    </comment>
    <comment ref="N15" authorId="0" shapeId="0">
      <text>
        <r>
          <rPr>
            <sz val="10"/>
            <rFont val="Arial"/>
            <family val="2"/>
          </rPr>
          <t>Ô chỉ tiêu có định dạng số. Đơn vị tính x 1 (hoặc %)</t>
        </r>
      </text>
    </comment>
    <comment ref="L16" authorId="0" shapeId="0">
      <text>
        <r>
          <rPr>
            <sz val="10"/>
            <rFont val="Arial"/>
            <family val="2"/>
          </rPr>
          <t>Ô chỉ tiêu có định dạng số. Đơn vị tính x 1 (hoặc %)</t>
        </r>
      </text>
    </comment>
    <comment ref="M16" authorId="0" shapeId="0">
      <text>
        <r>
          <rPr>
            <sz val="10"/>
            <rFont val="Arial"/>
            <family val="2"/>
          </rPr>
          <t>Ô chỉ tiêu có định dạng số. Đơn vị tính x 1 (hoặc %)</t>
        </r>
      </text>
    </comment>
    <comment ref="N16" authorId="0" shapeId="0">
      <text>
        <r>
          <rPr>
            <sz val="10"/>
            <rFont val="Arial"/>
            <family val="2"/>
          </rPr>
          <t>Ô chỉ tiêu có định dạng số. Đơn vị tính x 1 (hoặc %)</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ký tự
Dữ liệu động đầu vào hợp lệ khi chỉ được thêm dòng trên ô này.</t>
        </r>
      </text>
    </comment>
    <comment ref="K18" authorId="0" shapeId="0">
      <text>
        <r>
          <rPr>
            <sz val="10"/>
            <rFont val="Arial"/>
            <family val="2"/>
          </rPr>
          <t>Ô chỉ tiêu có định dạng ký tự
Dữ liệu động đầu vào hợp lệ khi chỉ được thêm dòng trên ô này.</t>
        </r>
      </text>
    </comment>
    <comment ref="L18" authorId="0" shapeId="0">
      <text>
        <r>
          <rPr>
            <sz val="10"/>
            <rFont val="Arial"/>
            <family val="2"/>
          </rPr>
          <t>Ô chỉ tiêu có định dạng số. Đơn vị tính x 1 (hoặc %)
Dữ liệu động đầu vào hợp lệ khi chỉ được thêm dòng trên ô này.</t>
        </r>
      </text>
    </comment>
    <comment ref="M18" authorId="0" shapeId="0">
      <text>
        <r>
          <rPr>
            <sz val="10"/>
            <rFont val="Arial"/>
            <family val="2"/>
          </rPr>
          <t>Ô chỉ tiêu có định dạng số. Đơn vị tính x 1 (hoặc %)
Dữ liệu động đầu vào hợp lệ khi chỉ được thêm dòng trên ô này.</t>
        </r>
      </text>
    </comment>
    <comment ref="N18" authorId="0" shapeId="0">
      <text>
        <r>
          <rPr>
            <sz val="10"/>
            <rFont val="Arial"/>
            <family val="2"/>
          </rPr>
          <t>Ô chỉ tiêu có định dạng số. Đơn vị tính x 1 (hoặc %)
Dữ liệu động đầu vào hợp lệ khi chỉ được thêm dòng trên ô này.</t>
        </r>
      </text>
    </comment>
    <comment ref="J19" authorId="0" shapeId="0">
      <text>
        <r>
          <rPr>
            <sz val="10"/>
            <rFont val="Arial"/>
            <family val="2"/>
          </rPr>
          <t>Ô chỉ tiêu có định dạng ký tự
Dữ liệu động đầu vào hợp lệ khi chỉ được thêm dòng trên ô này.</t>
        </r>
      </text>
    </comment>
    <comment ref="K19" authorId="0" shapeId="0">
      <text>
        <r>
          <rPr>
            <sz val="10"/>
            <rFont val="Arial"/>
            <family val="2"/>
          </rPr>
          <t>Ô chỉ tiêu có định dạng ký tự
Dữ liệu động đầu vào hợp lệ khi chỉ được thêm dòng trên ô này.</t>
        </r>
      </text>
    </comment>
    <comment ref="L19" authorId="0" shapeId="0">
      <text>
        <r>
          <rPr>
            <sz val="10"/>
            <rFont val="Arial"/>
            <family val="2"/>
          </rPr>
          <t>Ô chỉ tiêu có định dạng số. Đơn vị tính x 1 (hoặc %)
Dữ liệu động đầu vào hợp lệ khi chỉ được thêm dòng trên ô này.</t>
        </r>
      </text>
    </comment>
    <comment ref="M19" authorId="0" shapeId="0">
      <text>
        <r>
          <rPr>
            <sz val="10"/>
            <rFont val="Arial"/>
            <family val="2"/>
          </rPr>
          <t>Ô chỉ tiêu có định dạng số. Đơn vị tính x 1 (hoặc %)
Dữ liệu động đầu vào hợp lệ khi chỉ được thêm dòng trên ô này.</t>
        </r>
      </text>
    </comment>
    <comment ref="N19" authorId="0" shapeId="0">
      <text>
        <r>
          <rPr>
            <sz val="10"/>
            <rFont val="Arial"/>
            <family val="2"/>
          </rPr>
          <t>Ô chỉ tiêu có định dạng số. Đơn vị tính x 1 (hoặc %)
Dữ liệu động đầu vào hợp lệ khi chỉ được thêm dòng trên ô này.</t>
        </r>
      </text>
    </comment>
    <comment ref="I20" authorId="0" shapeId="0">
      <text>
        <r>
          <rPr>
            <sz val="10"/>
            <rFont val="Arial"/>
            <family val="2"/>
          </rPr>
          <t>Ô chỉ tiêu có định dạng ký tự
Dữ liệu động đầu vào hợp lệ khi chỉ được thêm dòng trên ô này.</t>
        </r>
      </text>
    </comment>
    <comment ref="J20" authorId="0" shapeId="0">
      <text>
        <r>
          <rPr>
            <sz val="10"/>
            <rFont val="Arial"/>
            <family val="2"/>
          </rPr>
          <t>Ô chỉ tiêu có định dạng ký tự
Dữ liệu động đầu vào hợp lệ khi chỉ được thêm dòng trên ô này.</t>
        </r>
      </text>
    </comment>
    <comment ref="K20" authorId="0" shapeId="0">
      <text>
        <r>
          <rPr>
            <sz val="10"/>
            <rFont val="Arial"/>
            <family val="2"/>
          </rPr>
          <t>Ô chỉ tiêu có định dạng ký tự
Dữ liệu động đầu vào hợp lệ khi chỉ được thêm dòng trên ô này.</t>
        </r>
      </text>
    </comment>
    <comment ref="L20" authorId="0" shapeId="0">
      <text>
        <r>
          <rPr>
            <sz val="10"/>
            <rFont val="Arial"/>
            <family val="2"/>
          </rPr>
          <t>Ô chỉ tiêu có định dạng số. Đơn vị tính x 1 (hoặc %)
Dữ liệu động đầu vào hợp lệ khi chỉ được thêm dòng trên ô này.</t>
        </r>
      </text>
    </comment>
    <comment ref="M20" authorId="0" shapeId="0">
      <text>
        <r>
          <rPr>
            <sz val="10"/>
            <rFont val="Arial"/>
            <family val="2"/>
          </rPr>
          <t>Ô chỉ tiêu có định dạng số. Đơn vị tính x 1 (hoặc %)
Dữ liệu động đầu vào hợp lệ khi chỉ được thêm dòng trên ô này.</t>
        </r>
      </text>
    </comment>
    <comment ref="N20" authorId="0" shapeId="0">
      <text>
        <r>
          <rPr>
            <sz val="10"/>
            <rFont val="Arial"/>
            <family val="2"/>
          </rPr>
          <t>Ô chỉ tiêu có định dạng số. Đơn vị tính x 1 (hoặc %)
Dữ liệu động đầu vào hợp lệ khi chỉ được thêm dòng trên ô này.</t>
        </r>
      </text>
    </comment>
    <comment ref="I22" authorId="0" shapeId="0">
      <text>
        <r>
          <rPr>
            <sz val="10"/>
            <rFont val="Arial"/>
            <family val="2"/>
          </rPr>
          <t>Ô chỉ tiêu có định dạng số. Đơn vị tính x 1 (hoặc %)
Dữ liệu động đầu vào hợp lệ khi chỉ được thêm dòng trên ô này.</t>
        </r>
      </text>
    </comment>
    <comment ref="J22" authorId="0" shapeId="0">
      <text>
        <r>
          <rPr>
            <sz val="10"/>
            <rFont val="Arial"/>
            <family val="2"/>
          </rPr>
          <t>Ô chỉ tiêu có định dạng ký tự
Dữ liệu động đầu vào hợp lệ khi chỉ được thêm dòng trên ô này.</t>
        </r>
      </text>
    </comment>
    <comment ref="K22" authorId="0" shapeId="0">
      <text>
        <r>
          <rPr>
            <sz val="10"/>
            <rFont val="Arial"/>
            <family val="2"/>
          </rPr>
          <t>Ô chỉ tiêu có định dạng số. Đơn vị tính x 1 (hoặc %)
Dữ liệu động đầu vào hợp lệ khi chỉ được thêm dòng trên ô này.</t>
        </r>
      </text>
    </comment>
    <comment ref="L22" authorId="0" shapeId="0">
      <text>
        <r>
          <rPr>
            <sz val="10"/>
            <rFont val="Arial"/>
            <family val="2"/>
          </rPr>
          <t>Ô chỉ tiêu có định dạng số. Đơn vị tính x 1 (hoặc %)
Dữ liệu động đầu vào hợp lệ khi chỉ được thêm dòng trên ô này.</t>
        </r>
      </text>
    </comment>
    <comment ref="M22" authorId="0" shapeId="0">
      <text>
        <r>
          <rPr>
            <sz val="10"/>
            <rFont val="Arial"/>
            <family val="2"/>
          </rPr>
          <t>Ô chỉ tiêu có định dạng số. Đơn vị tính x 1 (hoặc %)
Dữ liệu động đầu vào hợp lệ khi chỉ được thêm dòng trên ô này.</t>
        </r>
      </text>
    </comment>
    <comment ref="N22" authorId="0" shapeId="0">
      <text>
        <r>
          <rPr>
            <sz val="10"/>
            <rFont val="Arial"/>
            <family val="2"/>
          </rPr>
          <t>Ô chỉ tiêu có định dạng số. Đơn vị tính x 1 (hoặc %)
Dữ liệu động đầu vào hợp lệ khi chỉ được thêm dòng trên ô này.</t>
        </r>
      </text>
    </comment>
    <comment ref="L23" authorId="0" shapeId="0">
      <text>
        <r>
          <rPr>
            <sz val="10"/>
            <rFont val="Arial"/>
            <family val="2"/>
          </rPr>
          <t>Ô chỉ tiêu có định dạng số. Đơn vị tính x 1 (hoặc %)</t>
        </r>
      </text>
    </comment>
    <comment ref="M23" authorId="0" shapeId="0">
      <text>
        <r>
          <rPr>
            <sz val="10"/>
            <rFont val="Arial"/>
            <family val="2"/>
          </rPr>
          <t>Ô chỉ tiêu có định dạng số. Đơn vị tính x 1 (hoặc %)</t>
        </r>
      </text>
    </comment>
    <comment ref="N23" authorId="0" shapeId="0">
      <text>
        <r>
          <rPr>
            <sz val="10"/>
            <rFont val="Arial"/>
            <family val="2"/>
          </rPr>
          <t>Ô chỉ tiêu có định dạng số. Đơn vị tính x 1 (hoặc %)</t>
        </r>
      </text>
    </comment>
    <comment ref="I25" authorId="0" shapeId="0">
      <text>
        <r>
          <rPr>
            <sz val="10"/>
            <rFont val="Arial"/>
            <family val="2"/>
          </rPr>
          <t>Ô chỉ tiêu có định dạng ký tự
Dữ liệu động đầu vào hợp lệ khi chỉ được thêm dòng trên ô này.</t>
        </r>
      </text>
    </comment>
    <comment ref="J25" authorId="0" shapeId="0">
      <text>
        <r>
          <rPr>
            <sz val="10"/>
            <rFont val="Arial"/>
            <family val="2"/>
          </rPr>
          <t>Ô chỉ tiêu có định dạng ký tự
Dữ liệu động đầu vào hợp lệ khi chỉ được thêm dòng trên ô này.</t>
        </r>
      </text>
    </comment>
    <comment ref="K25" authorId="0" shapeId="0">
      <text>
        <r>
          <rPr>
            <sz val="10"/>
            <rFont val="Arial"/>
            <family val="2"/>
          </rPr>
          <t>Ô chỉ tiêu có định dạng ký tự
Dữ liệu động đầu vào hợp lệ khi chỉ được thêm dòng trên ô này.</t>
        </r>
      </text>
    </comment>
    <comment ref="L25" authorId="0" shapeId="0">
      <text>
        <r>
          <rPr>
            <sz val="10"/>
            <rFont val="Arial"/>
            <family val="2"/>
          </rPr>
          <t>Ô chỉ tiêu có định dạng số. Đơn vị tính x 1 (hoặc %)
Dữ liệu động đầu vào hợp lệ khi chỉ được thêm dòng trên ô này.</t>
        </r>
      </text>
    </comment>
    <comment ref="M25" authorId="0" shapeId="0">
      <text>
        <r>
          <rPr>
            <sz val="10"/>
            <rFont val="Arial"/>
            <family val="2"/>
          </rPr>
          <t>Ô chỉ tiêu có định dạng số. Đơn vị tính x 1 (hoặc %)
Dữ liệu động đầu vào hợp lệ khi chỉ được thêm dòng trên ô này.</t>
        </r>
      </text>
    </comment>
    <comment ref="N25" authorId="0" shapeId="0">
      <text>
        <r>
          <rPr>
            <sz val="10"/>
            <rFont val="Arial"/>
            <family val="2"/>
          </rPr>
          <t>Ô chỉ tiêu có định dạng số. Đơn vị tính x 1 (hoặc %)
Dữ liệu động đầu vào hợp lệ khi chỉ được thêm dòng trên ô này.</t>
        </r>
      </text>
    </comment>
    <comment ref="I27" authorId="0" shapeId="0">
      <text>
        <r>
          <rPr>
            <sz val="10"/>
            <rFont val="Arial"/>
            <family val="2"/>
          </rPr>
          <t>Ô chỉ tiêu có định dạng số. Đơn vị tính x 1 (hoặc %)
Dữ liệu động đầu vào hợp lệ khi chỉ được thêm dòng trên ô này.</t>
        </r>
      </text>
    </comment>
    <comment ref="J27" authorId="0" shapeId="0">
      <text>
        <r>
          <rPr>
            <sz val="10"/>
            <rFont val="Arial"/>
            <family val="2"/>
          </rPr>
          <t>Ô chỉ tiêu có định dạng ký tự
Dữ liệu động đầu vào hợp lệ khi chỉ được thêm dòng trên ô này.</t>
        </r>
      </text>
    </comment>
    <comment ref="K27" authorId="0" shapeId="0">
      <text>
        <r>
          <rPr>
            <sz val="10"/>
            <rFont val="Arial"/>
            <family val="2"/>
          </rPr>
          <t>Ô chỉ tiêu có định dạng số. Đơn vị tính x 1 (hoặc %)
Dữ liệu động đầu vào hợp lệ khi chỉ được thêm dòng trên ô này.</t>
        </r>
      </text>
    </comment>
    <comment ref="L27" authorId="0" shapeId="0">
      <text>
        <r>
          <rPr>
            <sz val="10"/>
            <rFont val="Arial"/>
            <family val="2"/>
          </rPr>
          <t>Ô chỉ tiêu có định dạng số. Đơn vị tính x 1 (hoặc %)
Dữ liệu động đầu vào hợp lệ khi chỉ được thêm dòng trên ô này.</t>
        </r>
      </text>
    </comment>
    <comment ref="M27" authorId="0" shapeId="0">
      <text>
        <r>
          <rPr>
            <sz val="10"/>
            <rFont val="Arial"/>
            <family val="2"/>
          </rPr>
          <t>Ô chỉ tiêu có định dạng số. Đơn vị tính x 1 (hoặc %)
Dữ liệu động đầu vào hợp lệ khi chỉ được thêm dòng trên ô này.</t>
        </r>
      </text>
    </comment>
    <comment ref="N27" authorId="0" shapeId="0">
      <text>
        <r>
          <rPr>
            <sz val="10"/>
            <rFont val="Arial"/>
            <family val="2"/>
          </rPr>
          <t>Ô chỉ tiêu có định dạng số. Đơn vị tính x 1 (hoặc %)
Dữ liệu động đầu vào hợp lệ khi chỉ được thêm dòng trên ô này.</t>
        </r>
      </text>
    </comment>
    <comment ref="L28" authorId="0" shapeId="0">
      <text>
        <r>
          <rPr>
            <sz val="10"/>
            <rFont val="Arial"/>
            <family val="2"/>
          </rPr>
          <t>Ô chỉ tiêu có định dạng số. Đơn vị tính x 1 (hoặc %)</t>
        </r>
      </text>
    </comment>
    <comment ref="M28" authorId="0" shapeId="0">
      <text>
        <r>
          <rPr>
            <sz val="10"/>
            <rFont val="Arial"/>
            <family val="2"/>
          </rPr>
          <t>Ô chỉ tiêu có định dạng số. Đơn vị tính x 1 (hoặc %)</t>
        </r>
      </text>
    </comment>
    <comment ref="N28" authorId="0" shapeId="0">
      <text>
        <r>
          <rPr>
            <sz val="10"/>
            <rFont val="Arial"/>
            <family val="2"/>
          </rPr>
          <t>Ô chỉ tiêu có định dạng số. Đơn vị tính x 1 (hoặc %)</t>
        </r>
      </text>
    </comment>
    <comment ref="I30" authorId="0" shapeId="0">
      <text>
        <r>
          <rPr>
            <sz val="10"/>
            <rFont val="Arial"/>
            <family val="2"/>
          </rPr>
          <t>Ô chỉ tiêu có định dạng số. Đơn vị tính x 1 (hoặc %)
Dữ liệu động đầu vào hợp lệ khi chỉ được thêm dòng trên ô này.</t>
        </r>
      </text>
    </comment>
    <comment ref="J30" authorId="0" shapeId="0">
      <text>
        <r>
          <rPr>
            <sz val="10"/>
            <rFont val="Arial"/>
            <family val="2"/>
          </rPr>
          <t>Ô chỉ tiêu có định dạng ký tự
Dữ liệu động đầu vào hợp lệ khi chỉ được thêm dòng trên ô này.</t>
        </r>
      </text>
    </comment>
    <comment ref="K30" authorId="0" shapeId="0">
      <text>
        <r>
          <rPr>
            <sz val="10"/>
            <rFont val="Arial"/>
            <family val="2"/>
          </rPr>
          <t>Ô chỉ tiêu có định dạng số. Đơn vị tính x 1 (hoặc %)
Dữ liệu động đầu vào hợp lệ khi chỉ được thêm dòng trên ô này.</t>
        </r>
      </text>
    </comment>
    <comment ref="L30" authorId="0" shapeId="0">
      <text>
        <r>
          <rPr>
            <sz val="10"/>
            <rFont val="Arial"/>
            <family val="2"/>
          </rPr>
          <t>Ô chỉ tiêu có định dạng số. Đơn vị tính x 1 (hoặc %)
Dữ liệu động đầu vào hợp lệ khi chỉ được thêm dòng trên ô này.</t>
        </r>
      </text>
    </comment>
    <comment ref="M30" authorId="0" shapeId="0">
      <text>
        <r>
          <rPr>
            <sz val="10"/>
            <rFont val="Arial"/>
            <family val="2"/>
          </rPr>
          <t>Ô chỉ tiêu có định dạng số. Đơn vị tính x 1 (hoặc %)
Dữ liệu động đầu vào hợp lệ khi chỉ được thêm dòng trên ô này.</t>
        </r>
      </text>
    </comment>
    <comment ref="N30" authorId="0" shapeId="0">
      <text>
        <r>
          <rPr>
            <sz val="10"/>
            <rFont val="Arial"/>
            <family val="2"/>
          </rPr>
          <t>Ô chỉ tiêu có định dạng số. Đơn vị tính x 1 (hoặc %)
Dữ liệu động đầu vào hợp lệ khi chỉ được thêm dòng trên ô này.</t>
        </r>
      </text>
    </comment>
    <comment ref="L31" authorId="0" shapeId="0">
      <text>
        <r>
          <rPr>
            <sz val="10"/>
            <rFont val="Arial"/>
            <family val="2"/>
          </rPr>
          <t>Ô chỉ tiêu có định dạng số. Đơn vị tính x 1 (hoặc %)</t>
        </r>
      </text>
    </comment>
    <comment ref="M31" authorId="0" shapeId="0">
      <text>
        <r>
          <rPr>
            <sz val="10"/>
            <rFont val="Arial"/>
            <family val="2"/>
          </rPr>
          <t>Ô chỉ tiêu có định dạng số. Đơn vị tính x 1 (hoặc %)</t>
        </r>
      </text>
    </comment>
    <comment ref="N31" authorId="0" shapeId="0">
      <text>
        <r>
          <rPr>
            <sz val="10"/>
            <rFont val="Arial"/>
            <family val="2"/>
          </rPr>
          <t>Ô chỉ tiêu có định dạng số. Đơn vị tính x 1 (hoặc %)</t>
        </r>
      </text>
    </comment>
    <comment ref="I33" authorId="0" shapeId="0">
      <text>
        <r>
          <rPr>
            <sz val="10"/>
            <rFont val="Arial"/>
            <family val="2"/>
          </rPr>
          <t>Ô chỉ tiêu có định dạng ký tự
Dữ liệu động đầu vào hợp lệ khi chỉ được thêm dòng trên ô này.</t>
        </r>
      </text>
    </comment>
    <comment ref="J33" authorId="0" shapeId="0">
      <text>
        <r>
          <rPr>
            <sz val="10"/>
            <rFont val="Arial"/>
            <family val="2"/>
          </rPr>
          <t>Ô chỉ tiêu có định dạng ký tự
Dữ liệu động đầu vào hợp lệ khi chỉ được thêm dòng trên ô này.</t>
        </r>
      </text>
    </comment>
    <comment ref="K33" authorId="0" shapeId="0">
      <text>
        <r>
          <rPr>
            <sz val="10"/>
            <rFont val="Arial"/>
            <family val="2"/>
          </rPr>
          <t>Ô chỉ tiêu có định dạng ký tự
Dữ liệu động đầu vào hợp lệ khi chỉ được thêm dòng trên ô này.</t>
        </r>
      </text>
    </comment>
    <comment ref="L33" authorId="0" shapeId="0">
      <text>
        <r>
          <rPr>
            <sz val="10"/>
            <rFont val="Arial"/>
            <family val="2"/>
          </rPr>
          <t>Ô chỉ tiêu có định dạng số. Đơn vị tính x 1 (hoặc %)
Dữ liệu động đầu vào hợp lệ khi chỉ được thêm dòng trên ô này.</t>
        </r>
      </text>
    </comment>
    <comment ref="M33" authorId="0" shapeId="0">
      <text>
        <r>
          <rPr>
            <sz val="10"/>
            <rFont val="Arial"/>
            <family val="2"/>
          </rPr>
          <t>Ô chỉ tiêu có định dạng số. Đơn vị tính x 1 (hoặc %)
Dữ liệu động đầu vào hợp lệ khi chỉ được thêm dòng trên ô này.</t>
        </r>
      </text>
    </comment>
    <comment ref="N33" authorId="0" shapeId="0">
      <text>
        <r>
          <rPr>
            <sz val="10"/>
            <rFont val="Arial"/>
            <family val="2"/>
          </rPr>
          <t>Ô chỉ tiêu có định dạng số. Đơn vị tính x 1 (hoặc %)
Dữ liệu động đầu vào hợp lệ khi chỉ được thêm dòng trên ô này.</t>
        </r>
      </text>
    </comment>
    <comment ref="I35" authorId="0" shapeId="0">
      <text>
        <r>
          <rPr>
            <sz val="10"/>
            <rFont val="Arial"/>
            <family val="2"/>
          </rPr>
          <t>Ô chỉ tiêu có định dạng số. Đơn vị tính x 1 (hoặc %)
Dữ liệu động đầu vào hợp lệ khi chỉ được thêm dòng trên ô này.</t>
        </r>
      </text>
    </comment>
    <comment ref="J35" authorId="0" shapeId="0">
      <text>
        <r>
          <rPr>
            <sz val="10"/>
            <rFont val="Arial"/>
            <family val="2"/>
          </rPr>
          <t>Ô chỉ tiêu có định dạng ký tự
Dữ liệu động đầu vào hợp lệ khi chỉ được thêm dòng trên ô này.</t>
        </r>
      </text>
    </comment>
    <comment ref="K35" authorId="0" shapeId="0">
      <text>
        <r>
          <rPr>
            <sz val="10"/>
            <rFont val="Arial"/>
            <family val="2"/>
          </rPr>
          <t>Ô chỉ tiêu có định dạng số. Đơn vị tính x 1 (hoặc %)
Dữ liệu động đầu vào hợp lệ khi chỉ được thêm dòng trên ô này.</t>
        </r>
      </text>
    </comment>
    <comment ref="L35" authorId="0" shapeId="0">
      <text>
        <r>
          <rPr>
            <sz val="10"/>
            <rFont val="Arial"/>
            <family val="2"/>
          </rPr>
          <t>Ô chỉ tiêu có định dạng số. Đơn vị tính x 1 (hoặc %)
Dữ liệu động đầu vào hợp lệ khi chỉ được thêm dòng trên ô này.</t>
        </r>
      </text>
    </comment>
    <comment ref="M35" authorId="0" shapeId="0">
      <text>
        <r>
          <rPr>
            <sz val="10"/>
            <rFont val="Arial"/>
            <family val="2"/>
          </rPr>
          <t>Ô chỉ tiêu có định dạng số. Đơn vị tính x 1 (hoặc %)
Dữ liệu động đầu vào hợp lệ khi chỉ được thêm dòng trên ô này.</t>
        </r>
      </text>
    </comment>
    <comment ref="N35" authorId="0" shapeId="0">
      <text>
        <r>
          <rPr>
            <sz val="10"/>
            <rFont val="Arial"/>
            <family val="2"/>
          </rPr>
          <t>Ô chỉ tiêu có định dạng số. Đơn vị tính x 1 (hoặc %)
Dữ liệu động đầu vào hợp lệ khi chỉ được thêm dòng trên ô này.</t>
        </r>
      </text>
    </comment>
    <comment ref="L36" authorId="0" shapeId="0">
      <text>
        <r>
          <rPr>
            <sz val="10"/>
            <rFont val="Arial"/>
            <family val="2"/>
          </rPr>
          <t>Ô chỉ tiêu có định dạng số. Đơn vị tính x 1 (hoặc %)</t>
        </r>
      </text>
    </comment>
    <comment ref="M36" authorId="0" shapeId="0">
      <text>
        <r>
          <rPr>
            <sz val="10"/>
            <rFont val="Arial"/>
            <family val="2"/>
          </rPr>
          <t>Ô chỉ tiêu có định dạng số. Đơn vị tính x 1 (hoặc %)</t>
        </r>
      </text>
    </comment>
    <comment ref="N36" authorId="0" shapeId="0">
      <text>
        <r>
          <rPr>
            <sz val="10"/>
            <rFont val="Arial"/>
            <family val="2"/>
          </rPr>
          <t>Ô chỉ tiêu có định dạng số. Đơn vị tính x 1 (hoặc %)</t>
        </r>
      </text>
    </comment>
    <comment ref="I38" authorId="0" shapeId="0">
      <text>
        <r>
          <rPr>
            <sz val="10"/>
            <rFont val="Arial"/>
            <family val="2"/>
          </rPr>
          <t>Ô chỉ tiêu có định dạng số. Đơn vị tính x 1 (hoặc %)
Dữ liệu động đầu vào hợp lệ khi chỉ được thêm dòng trên ô này.</t>
        </r>
      </text>
    </comment>
    <comment ref="J38" authorId="0" shapeId="0">
      <text>
        <r>
          <rPr>
            <sz val="10"/>
            <rFont val="Arial"/>
            <family val="2"/>
          </rPr>
          <t>Ô chỉ tiêu có định dạng ký tự
Dữ liệu động đầu vào hợp lệ khi chỉ được thêm dòng trên ô này.</t>
        </r>
      </text>
    </comment>
    <comment ref="K38" authorId="0" shapeId="0">
      <text>
        <r>
          <rPr>
            <sz val="10"/>
            <rFont val="Arial"/>
            <family val="2"/>
          </rPr>
          <t>Ô chỉ tiêu có định dạng số. Đơn vị tính x 1 (hoặc %)
Dữ liệu động đầu vào hợp lệ khi chỉ được thêm dòng trên ô này.</t>
        </r>
      </text>
    </comment>
    <comment ref="L38" authorId="0" shapeId="0">
      <text>
        <r>
          <rPr>
            <sz val="10"/>
            <rFont val="Arial"/>
            <family val="2"/>
          </rPr>
          <t>Ô chỉ tiêu có định dạng số. Đơn vị tính x 1 (hoặc %)
Dữ liệu động đầu vào hợp lệ khi chỉ được thêm dòng trên ô này.</t>
        </r>
      </text>
    </comment>
    <comment ref="M38" authorId="0" shapeId="0">
      <text>
        <r>
          <rPr>
            <sz val="10"/>
            <rFont val="Arial"/>
            <family val="2"/>
          </rPr>
          <t>Ô chỉ tiêu có định dạng số. Đơn vị tính x 1 (hoặc %)
Dữ liệu động đầu vào hợp lệ khi chỉ được thêm dòng trên ô này.</t>
        </r>
      </text>
    </comment>
    <comment ref="N38" authorId="0" shapeId="0">
      <text>
        <r>
          <rPr>
            <sz val="10"/>
            <rFont val="Arial"/>
            <family val="2"/>
          </rPr>
          <t>Ô chỉ tiêu có định dạng số. Đơn vị tính x 1 (hoặc %)
Dữ liệu động đầu vào hợp lệ khi chỉ được thêm dòng trên ô này.</t>
        </r>
      </text>
    </comment>
    <comment ref="L39" authorId="0" shapeId="0">
      <text>
        <r>
          <rPr>
            <sz val="10"/>
            <rFont val="Arial"/>
            <family val="2"/>
          </rPr>
          <t>Ô chỉ tiêu có định dạng số. Đơn vị tính x 1 (hoặc %)</t>
        </r>
      </text>
    </comment>
    <comment ref="M39" authorId="0" shapeId="0">
      <text>
        <r>
          <rPr>
            <sz val="10"/>
            <rFont val="Arial"/>
            <family val="2"/>
          </rPr>
          <t>Ô chỉ tiêu có định dạng số. Đơn vị tính x 1 (hoặc %)</t>
        </r>
      </text>
    </comment>
    <comment ref="N39" authorId="0" shapeId="0">
      <text>
        <r>
          <rPr>
            <sz val="10"/>
            <rFont val="Arial"/>
            <family val="2"/>
          </rPr>
          <t>Ô chỉ tiêu có định dạng số. Đơn vị tính x 1 (hoặc %)</t>
        </r>
      </text>
    </comment>
    <comment ref="I41" authorId="0" shapeId="0">
      <text>
        <r>
          <rPr>
            <sz val="10"/>
            <rFont val="Arial"/>
            <family val="2"/>
          </rPr>
          <t>Ô chỉ tiêu có định dạng số. Đơn vị tính x 1 (hoặc %)
Dữ liệu động đầu vào hợp lệ khi chỉ được thêm dòng trên ô này.</t>
        </r>
      </text>
    </comment>
    <comment ref="J41" authorId="0" shapeId="0">
      <text>
        <r>
          <rPr>
            <sz val="10"/>
            <rFont val="Arial"/>
            <family val="2"/>
          </rPr>
          <t>Ô chỉ tiêu có định dạng ký tự
Dữ liệu động đầu vào hợp lệ khi chỉ được thêm dòng trên ô này.</t>
        </r>
      </text>
    </comment>
    <comment ref="K41" authorId="0" shapeId="0">
      <text>
        <r>
          <rPr>
            <sz val="10"/>
            <rFont val="Arial"/>
            <family val="2"/>
          </rPr>
          <t>Ô chỉ tiêu có định dạng số. Đơn vị tính x 1 (hoặc %)
Dữ liệu động đầu vào hợp lệ khi chỉ được thêm dòng trên ô này.</t>
        </r>
      </text>
    </comment>
    <comment ref="L41" authorId="0" shapeId="0">
      <text>
        <r>
          <rPr>
            <sz val="10"/>
            <rFont val="Arial"/>
            <family val="2"/>
          </rPr>
          <t>Ô chỉ tiêu có định dạng số. Đơn vị tính x 1 (hoặc %)
Dữ liệu động đầu vào hợp lệ khi chỉ được thêm dòng trên ô này.</t>
        </r>
      </text>
    </comment>
    <comment ref="M41" authorId="0" shapeId="0">
      <text>
        <r>
          <rPr>
            <sz val="10"/>
            <rFont val="Arial"/>
            <family val="2"/>
          </rPr>
          <t>Ô chỉ tiêu có định dạng số. Đơn vị tính x 1 (hoặc %)
Dữ liệu động đầu vào hợp lệ khi chỉ được thêm dòng trên ô này.</t>
        </r>
      </text>
    </comment>
    <comment ref="N41" authorId="0" shapeId="0">
      <text>
        <r>
          <rPr>
            <sz val="10"/>
            <rFont val="Arial"/>
            <family val="2"/>
          </rPr>
          <t>Ô chỉ tiêu có định dạng số. Đơn vị tính x 1 (hoặc %)
Dữ liệu động đầu vào hợp lệ khi chỉ được thêm dòng trên ô này.</t>
        </r>
      </text>
    </comment>
    <comment ref="L42" authorId="0" shapeId="0">
      <text>
        <r>
          <rPr>
            <sz val="10"/>
            <rFont val="Arial"/>
            <family val="2"/>
          </rPr>
          <t>Ô chỉ tiêu có định dạng số. Đơn vị tính x 1 (hoặc %)</t>
        </r>
      </text>
    </comment>
    <comment ref="M42" authorId="0" shapeId="0">
      <text>
        <r>
          <rPr>
            <sz val="10"/>
            <rFont val="Arial"/>
            <family val="2"/>
          </rPr>
          <t>Ô chỉ tiêu có định dạng số. Đơn vị tính x 1 (hoặc %)</t>
        </r>
      </text>
    </comment>
    <comment ref="N42" authorId="0" shapeId="0">
      <text>
        <r>
          <rPr>
            <sz val="10"/>
            <rFont val="Arial"/>
            <family val="2"/>
          </rPr>
          <t>Ô chỉ tiêu có định dạng số. Đơn vị tính x 1 (hoặc %)</t>
        </r>
      </text>
    </comment>
    <comment ref="L43" authorId="0" shapeId="0">
      <text>
        <r>
          <rPr>
            <sz val="10"/>
            <rFont val="Arial"/>
            <family val="2"/>
          </rPr>
          <t>Ô chỉ tiêu có định dạng số. Đơn vị tính x 1 (hoặc %)</t>
        </r>
      </text>
    </comment>
    <comment ref="M43" authorId="0" shapeId="0">
      <text>
        <r>
          <rPr>
            <sz val="10"/>
            <rFont val="Arial"/>
            <family val="2"/>
          </rPr>
          <t>Ô chỉ tiêu có định dạng số. Đơn vị tính x 1 (hoặc %)</t>
        </r>
      </text>
    </comment>
    <comment ref="N43" authorId="0" shapeId="0">
      <text>
        <r>
          <rPr>
            <sz val="10"/>
            <rFont val="Arial"/>
            <family val="2"/>
          </rPr>
          <t>Ô chỉ tiêu có định dạng số. Đơn vị tính x 1 (hoặc %)</t>
        </r>
      </text>
    </comment>
    <comment ref="L44" authorId="0" shapeId="0">
      <text>
        <r>
          <rPr>
            <sz val="10"/>
            <rFont val="Arial"/>
            <family val="2"/>
          </rPr>
          <t>Ô chỉ tiêu có định dạng số. Đơn vị tính x 1 (hoặc %)</t>
        </r>
      </text>
    </comment>
    <comment ref="M44" authorId="0" shapeId="0">
      <text>
        <r>
          <rPr>
            <sz val="10"/>
            <rFont val="Arial"/>
            <family val="2"/>
          </rPr>
          <t>Ô chỉ tiêu có định dạng số. Đơn vị tính x 1 (hoặc %)</t>
        </r>
      </text>
    </comment>
    <comment ref="N44" authorId="0" shapeId="0">
      <text>
        <r>
          <rPr>
            <sz val="10"/>
            <rFont val="Arial"/>
            <family val="2"/>
          </rPr>
          <t>Ô chỉ tiêu có định dạng số. Đơn vị tính x 1 (hoặc %)</t>
        </r>
      </text>
    </comment>
    <comment ref="I46" authorId="0" shapeId="0">
      <text>
        <r>
          <rPr>
            <sz val="10"/>
            <rFont val="Arial"/>
            <family val="2"/>
          </rPr>
          <t>Ô chỉ tiêu có định dạng ký tự
Dữ liệu động đầu vào hợp lệ khi chỉ được thêm dòng trên ô này.</t>
        </r>
      </text>
    </comment>
    <comment ref="J46" authorId="0" shapeId="0">
      <text>
        <r>
          <rPr>
            <sz val="10"/>
            <rFont val="Arial"/>
            <family val="2"/>
          </rPr>
          <t>Ô chỉ tiêu có định dạng ký tự
Dữ liệu động đầu vào hợp lệ khi chỉ được thêm dòng trên ô này.</t>
        </r>
      </text>
    </comment>
    <comment ref="K46" authorId="0" shapeId="0">
      <text>
        <r>
          <rPr>
            <sz val="10"/>
            <rFont val="Arial"/>
            <family val="2"/>
          </rPr>
          <t>Ô chỉ tiêu có định dạng ký tự
Dữ liệu động đầu vào hợp lệ khi chỉ được thêm dòng trên ô này.</t>
        </r>
      </text>
    </comment>
    <comment ref="L46" authorId="0" shapeId="0">
      <text>
        <r>
          <rPr>
            <sz val="10"/>
            <rFont val="Arial"/>
            <family val="2"/>
          </rPr>
          <t>Ô chỉ tiêu có định dạng số. Đơn vị tính x 1 (hoặc %)
Dữ liệu động đầu vào hợp lệ khi chỉ được thêm dòng trên ô này.</t>
        </r>
      </text>
    </comment>
    <comment ref="M46" authorId="0" shapeId="0">
      <text>
        <r>
          <rPr>
            <sz val="10"/>
            <rFont val="Arial"/>
            <family val="2"/>
          </rPr>
          <t>Ô chỉ tiêu có định dạng số. Đơn vị tính x 1 (hoặc %)
Dữ liệu động đầu vào hợp lệ khi chỉ được thêm dòng trên ô này.</t>
        </r>
      </text>
    </comment>
    <comment ref="N46" authorId="0" shapeId="0">
      <text>
        <r>
          <rPr>
            <sz val="10"/>
            <rFont val="Arial"/>
            <family val="2"/>
          </rPr>
          <t>Ô chỉ tiêu có định dạng số. Đơn vị tính x 1 (hoặc %)
Dữ liệu động đầu vào hợp lệ khi chỉ được thêm dòng trên ô này.</t>
        </r>
      </text>
    </comment>
    <comment ref="I48" authorId="0" shapeId="0">
      <text>
        <r>
          <rPr>
            <sz val="10"/>
            <rFont val="Arial"/>
            <family val="2"/>
          </rPr>
          <t>Ô chỉ tiêu có định dạng số. Đơn vị tính x 1 (hoặc %)
Dữ liệu động đầu vào hợp lệ khi chỉ được thêm dòng trên ô này.</t>
        </r>
      </text>
    </comment>
    <comment ref="J48" authorId="0" shapeId="0">
      <text>
        <r>
          <rPr>
            <sz val="10"/>
            <rFont val="Arial"/>
            <family val="2"/>
          </rPr>
          <t>Ô chỉ tiêu có định dạng ký tự
Dữ liệu động đầu vào hợp lệ khi chỉ được thêm dòng trên ô này.</t>
        </r>
      </text>
    </comment>
    <comment ref="K48" authorId="0" shapeId="0">
      <text>
        <r>
          <rPr>
            <sz val="10"/>
            <rFont val="Arial"/>
            <family val="2"/>
          </rPr>
          <t>Ô chỉ tiêu có định dạng số. Đơn vị tính x 1 (hoặc %)
Dữ liệu động đầu vào hợp lệ khi chỉ được thêm dòng trên ô này.</t>
        </r>
      </text>
    </comment>
    <comment ref="L48" authorId="0" shapeId="0">
      <text>
        <r>
          <rPr>
            <sz val="10"/>
            <rFont val="Arial"/>
            <family val="2"/>
          </rPr>
          <t>Ô chỉ tiêu có định dạng số. Đơn vị tính x 1 (hoặc %)
Dữ liệu động đầu vào hợp lệ khi chỉ được thêm dòng trên ô này.</t>
        </r>
      </text>
    </comment>
    <comment ref="M48" authorId="0" shapeId="0">
      <text>
        <r>
          <rPr>
            <sz val="10"/>
            <rFont val="Arial"/>
            <family val="2"/>
          </rPr>
          <t>Ô chỉ tiêu có định dạng số. Đơn vị tính x 1 (hoặc %)
Dữ liệu động đầu vào hợp lệ khi chỉ được thêm dòng trên ô này.</t>
        </r>
      </text>
    </comment>
    <comment ref="N48" authorId="0" shapeId="0">
      <text>
        <r>
          <rPr>
            <sz val="10"/>
            <rFont val="Arial"/>
            <family val="2"/>
          </rPr>
          <t>Ô chỉ tiêu có định dạng số. Đơn vị tính x 1 (hoặc %)
Dữ liệu động đầu vào hợp lệ khi chỉ được thêm dòng trên ô này.</t>
        </r>
      </text>
    </comment>
    <comment ref="L49" authorId="0" shapeId="0">
      <text>
        <r>
          <rPr>
            <sz val="10"/>
            <rFont val="Arial"/>
            <family val="2"/>
          </rPr>
          <t>Ô chỉ tiêu có định dạng số. Đơn vị tính x 1 (hoặc %)</t>
        </r>
      </text>
    </comment>
    <comment ref="M49" authorId="0" shapeId="0">
      <text>
        <r>
          <rPr>
            <sz val="10"/>
            <rFont val="Arial"/>
            <family val="2"/>
          </rPr>
          <t>Ô chỉ tiêu có định dạng số. Đơn vị tính x 1 (hoặc %)</t>
        </r>
      </text>
    </comment>
    <comment ref="N49" authorId="0" shapeId="0">
      <text>
        <r>
          <rPr>
            <sz val="10"/>
            <rFont val="Arial"/>
            <family val="2"/>
          </rPr>
          <t>Ô chỉ tiêu có định dạng số. Đơn vị tính x 1 (hoặc %)</t>
        </r>
      </text>
    </comment>
    <comment ref="I51" authorId="0" shapeId="0">
      <text>
        <r>
          <rPr>
            <sz val="10"/>
            <rFont val="Arial"/>
            <family val="2"/>
          </rPr>
          <t>Ô chỉ tiêu có định dạng số. Đơn vị tính x 1 (hoặc %)
Dữ liệu động đầu vào hợp lệ khi chỉ được thêm dòng trên ô này.</t>
        </r>
      </text>
    </comment>
    <comment ref="J51" authorId="0" shapeId="0">
      <text>
        <r>
          <rPr>
            <sz val="10"/>
            <rFont val="Arial"/>
            <family val="2"/>
          </rPr>
          <t>Ô chỉ tiêu có định dạng ký tự
Dữ liệu động đầu vào hợp lệ khi chỉ được thêm dòng trên ô này.</t>
        </r>
      </text>
    </comment>
    <comment ref="K51" authorId="0" shapeId="0">
      <text>
        <r>
          <rPr>
            <sz val="10"/>
            <rFont val="Arial"/>
            <family val="2"/>
          </rPr>
          <t>Ô chỉ tiêu có định dạng số. Đơn vị tính x 1 (hoặc %)
Dữ liệu động đầu vào hợp lệ khi chỉ được thêm dòng trên ô này.</t>
        </r>
      </text>
    </comment>
    <comment ref="L51" authorId="0" shapeId="0">
      <text>
        <r>
          <rPr>
            <sz val="10"/>
            <rFont val="Arial"/>
            <family val="2"/>
          </rPr>
          <t>Ô chỉ tiêu có định dạng số. Đơn vị tính x 1 (hoặc %)
Dữ liệu động đầu vào hợp lệ khi chỉ được thêm dòng trên ô này.</t>
        </r>
      </text>
    </comment>
    <comment ref="M51" authorId="0" shapeId="0">
      <text>
        <r>
          <rPr>
            <sz val="10"/>
            <rFont val="Arial"/>
            <family val="2"/>
          </rPr>
          <t>Ô chỉ tiêu có định dạng số. Đơn vị tính x 1 (hoặc %)
Dữ liệu động đầu vào hợp lệ khi chỉ được thêm dòng trên ô này.</t>
        </r>
      </text>
    </comment>
    <comment ref="N51" authorId="0" shapeId="0">
      <text>
        <r>
          <rPr>
            <sz val="10"/>
            <rFont val="Arial"/>
            <family val="2"/>
          </rPr>
          <t>Ô chỉ tiêu có định dạng số. Đơn vị tính x 1 (hoặc %)
Dữ liệu động đầu vào hợp lệ khi chỉ được thêm dòng trên ô này.</t>
        </r>
      </text>
    </comment>
    <comment ref="L52" authorId="0" shapeId="0">
      <text>
        <r>
          <rPr>
            <sz val="10"/>
            <rFont val="Arial"/>
            <family val="2"/>
          </rPr>
          <t>Ô chỉ tiêu có định dạng số. Đơn vị tính x 1 (hoặc %)</t>
        </r>
      </text>
    </comment>
    <comment ref="M52" authorId="0" shapeId="0">
      <text>
        <r>
          <rPr>
            <sz val="10"/>
            <rFont val="Arial"/>
            <family val="2"/>
          </rPr>
          <t>Ô chỉ tiêu có định dạng số. Đơn vị tính x 1 (hoặc %)</t>
        </r>
      </text>
    </comment>
    <comment ref="N52" authorId="0" shapeId="0">
      <text>
        <r>
          <rPr>
            <sz val="10"/>
            <rFont val="Arial"/>
            <family val="2"/>
          </rPr>
          <t>Ô chỉ tiêu có định dạng số. Đơn vị tính x 1 (hoặc %)</t>
        </r>
      </text>
    </comment>
    <comment ref="L53" authorId="0" shapeId="0">
      <text>
        <r>
          <rPr>
            <sz val="10"/>
            <rFont val="Arial"/>
            <family val="2"/>
          </rPr>
          <t>Ô chỉ tiêu có định dạng số. Đơn vị tính x 1 (hoặc %)</t>
        </r>
      </text>
    </comment>
    <comment ref="M53" authorId="0" shapeId="0">
      <text>
        <r>
          <rPr>
            <sz val="10"/>
            <rFont val="Arial"/>
            <family val="2"/>
          </rPr>
          <t>Ô chỉ tiêu có định dạng số. Đơn vị tính x 1 (hoặc %)</t>
        </r>
      </text>
    </comment>
    <comment ref="N53" authorId="0" shapeId="0">
      <text>
        <r>
          <rPr>
            <sz val="10"/>
            <rFont val="Arial"/>
            <family val="2"/>
          </rPr>
          <t>Ô chỉ tiêu có định dạng số. Đơn vị tính x 1 (hoặc %)</t>
        </r>
      </text>
    </comment>
    <comment ref="L54" authorId="0" shapeId="0">
      <text>
        <r>
          <rPr>
            <sz val="10"/>
            <rFont val="Arial"/>
            <family val="2"/>
          </rPr>
          <t>Ô chỉ tiêu có định dạng số. Đơn vị tính x 1 (hoặc %)</t>
        </r>
      </text>
    </comment>
    <comment ref="M54" authorId="0" shapeId="0">
      <text>
        <r>
          <rPr>
            <sz val="10"/>
            <rFont val="Arial"/>
            <family val="2"/>
          </rPr>
          <t>Ô chỉ tiêu có định dạng số. Đơn vị tính x 1 (hoặc %)</t>
        </r>
      </text>
    </comment>
    <comment ref="N54" authorId="0" shapeId="0">
      <text>
        <r>
          <rPr>
            <sz val="10"/>
            <rFont val="Arial"/>
            <family val="2"/>
          </rPr>
          <t>Ô chỉ tiêu có định dạng số. Đơn vị tính x 1 (hoặc %)</t>
        </r>
      </text>
    </comment>
    <comment ref="L55" authorId="0" shapeId="0">
      <text>
        <r>
          <rPr>
            <sz val="10"/>
            <rFont val="Arial"/>
            <family val="2"/>
          </rPr>
          <t>Ô chỉ tiêu có định dạng số. Đơn vị tính x 1 (hoặc %)</t>
        </r>
      </text>
    </comment>
    <comment ref="M55" authorId="0" shapeId="0">
      <text>
        <r>
          <rPr>
            <sz val="10"/>
            <rFont val="Arial"/>
            <family val="2"/>
          </rPr>
          <t>Ô chỉ tiêu có định dạng số. Đơn vị tính x 1 (hoặc %)</t>
        </r>
      </text>
    </comment>
    <comment ref="N55"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QuynhLan</author>
  </authors>
  <commentList>
    <comment ref="K12" authorId="0" shapeId="0">
      <text>
        <r>
          <rPr>
            <sz val="10"/>
            <rFont val="Arial"/>
            <family val="2"/>
          </rPr>
          <t>Ô chỉ tiêu có định dạng số. Đơn vị tính x 1 (hoặc %)</t>
        </r>
      </text>
    </comment>
    <comment ref="L12" authorId="0" shapeId="0">
      <text>
        <r>
          <rPr>
            <sz val="10"/>
            <rFont val="Arial"/>
            <family val="2"/>
          </rPr>
          <t>Ô chỉ tiêu có định dạng số. Đơn vị tính x 1 (hoặc %)</t>
        </r>
      </text>
    </comment>
    <comment ref="M12" authorId="0" shapeId="0">
      <text>
        <r>
          <rPr>
            <sz val="10"/>
            <rFont val="Arial"/>
            <family val="2"/>
          </rPr>
          <t>Ô chỉ tiêu có định dạng số. Đơn vị tính x 1 (hoặc %)</t>
        </r>
      </text>
    </comment>
    <comment ref="K13" authorId="0" shapeId="0">
      <text>
        <r>
          <rPr>
            <sz val="10"/>
            <rFont val="Arial"/>
            <family val="2"/>
          </rPr>
          <t>Ô chỉ tiêu có định dạng số. Đơn vị tính x 1 (hoặc %)</t>
        </r>
      </text>
    </comment>
    <comment ref="L13" authorId="0" shapeId="0">
      <text>
        <r>
          <rPr>
            <sz val="10"/>
            <rFont val="Arial"/>
            <family val="2"/>
          </rPr>
          <t>Ô chỉ tiêu có định dạng số. Đơn vị tính x 1 (hoặc %)</t>
        </r>
      </text>
    </comment>
    <comment ref="M13" authorId="0" shapeId="0">
      <text>
        <r>
          <rPr>
            <sz val="10"/>
            <rFont val="Arial"/>
            <family val="2"/>
          </rPr>
          <t>Ô chỉ tiêu có định dạng số. Đơn vị tính x 1 (hoặc %)</t>
        </r>
      </text>
    </comment>
    <comment ref="H15" authorId="0" shapeId="0">
      <text>
        <r>
          <rPr>
            <sz val="10"/>
            <rFont val="Arial"/>
            <family val="2"/>
          </rPr>
          <t>Ô chỉ tiêu có định dạng ký tự
Dữ liệu động đầu vào hợp lệ khi chỉ được thêm dòng trên ô này.</t>
        </r>
      </text>
    </comment>
    <comment ref="I15" authorId="0" shapeId="0">
      <text>
        <r>
          <rPr>
            <sz val="10"/>
            <rFont val="Arial"/>
            <family val="2"/>
          </rPr>
          <t>Ô chỉ tiêu có định dạng ký tự
Dữ liệu động đầu vào hợp lệ khi chỉ được thêm dòng trên ô này.</t>
        </r>
      </text>
    </comment>
    <comment ref="J15" authorId="0" shapeId="0">
      <text>
        <r>
          <rPr>
            <sz val="10"/>
            <rFont val="Arial"/>
            <family val="2"/>
          </rPr>
          <t>Ô chỉ tiêu có định dạng ký tự
Dữ liệu động đầu vào hợp lệ khi chỉ được thêm dòng trên ô này.</t>
        </r>
      </text>
    </comment>
    <comment ref="H17" authorId="0" shapeId="0">
      <text>
        <r>
          <rPr>
            <sz val="10"/>
            <rFont val="Arial"/>
            <family val="2"/>
          </rPr>
          <t>Ô chỉ tiêu có định dạng ký tự
Dữ liệu động đầu vào hợp lệ khi chỉ được thêm dòng trên ô này.</t>
        </r>
      </text>
    </comment>
    <comment ref="I17" authorId="0" shapeId="0">
      <text>
        <r>
          <rPr>
            <sz val="10"/>
            <rFont val="Arial"/>
            <family val="2"/>
          </rPr>
          <t>Ô chỉ tiêu có định dạng ký tự
Dữ liệu động đầu vào hợp lệ khi chỉ được thêm dòng trên ô này.</t>
        </r>
      </text>
    </comment>
    <comment ref="J17" authorId="0" shapeId="0">
      <text>
        <r>
          <rPr>
            <sz val="10"/>
            <rFont val="Arial"/>
            <family val="2"/>
          </rPr>
          <t>Ô chỉ tiêu có định dạng ký tự
Dữ liệu động đầu vào hợp lệ khi chỉ được thêm dòng trên ô này.</t>
        </r>
      </text>
    </comment>
    <comment ref="H19" authorId="0" shapeId="0">
      <text>
        <r>
          <rPr>
            <sz val="10"/>
            <rFont val="Arial"/>
            <family val="2"/>
          </rPr>
          <t>Ô chỉ tiêu có định dạng ký tự
Dữ liệu động đầu vào hợp lệ khi chỉ được thêm dòng trên ô này.</t>
        </r>
      </text>
    </comment>
    <comment ref="I19" authorId="0" shapeId="0">
      <text>
        <r>
          <rPr>
            <sz val="10"/>
            <rFont val="Arial"/>
            <family val="2"/>
          </rPr>
          <t>Ô chỉ tiêu có định dạng ký tự
Dữ liệu động đầu vào hợp lệ khi chỉ được thêm dòng trên ô này.</t>
        </r>
      </text>
    </comment>
    <comment ref="J19" authorId="0" shapeId="0">
      <text>
        <r>
          <rPr>
            <sz val="10"/>
            <rFont val="Arial"/>
            <family val="2"/>
          </rPr>
          <t>Ô chỉ tiêu có định dạng ký tự
Dữ liệu động đầu vào hợp lệ khi chỉ được thêm dòng trên ô này.</t>
        </r>
      </text>
    </comment>
    <comment ref="K19" authorId="0" shapeId="0">
      <text>
        <r>
          <rPr>
            <sz val="10"/>
            <rFont val="Arial"/>
            <family val="2"/>
          </rPr>
          <t>Ô chỉ tiêu có định dạng số. Đơn vị tính x 1 (hoặc %)
Dữ liệu động đầu vào hợp lệ khi chỉ được thêm dòng trên ô này.</t>
        </r>
      </text>
    </comment>
    <comment ref="L19" authorId="0" shapeId="0">
      <text>
        <r>
          <rPr>
            <sz val="10"/>
            <rFont val="Arial"/>
            <family val="2"/>
          </rPr>
          <t>Ô chỉ tiêu có định dạng số. Đơn vị tính x 1 (hoặc %)
Dữ liệu động đầu vào hợp lệ khi chỉ được thêm dòng trên ô này.</t>
        </r>
      </text>
    </comment>
    <comment ref="M19" authorId="0" shapeId="0">
      <text>
        <r>
          <rPr>
            <sz val="10"/>
            <rFont val="Arial"/>
            <family val="2"/>
          </rPr>
          <t>Ô chỉ tiêu có định dạng số. Đơn vị tính x 1 (hoặc %)
Dữ liệu động đầu vào hợp lệ khi chỉ được thêm dòng trên ô này.</t>
        </r>
      </text>
    </comment>
    <comment ref="H21" authorId="0" shapeId="0">
      <text>
        <r>
          <rPr>
            <sz val="10"/>
            <rFont val="Arial"/>
            <family val="2"/>
          </rPr>
          <t>Ô chỉ tiêu có định dạng ký tự
Dữ liệu động đầu vào hợp lệ khi chỉ được thêm dòng trên ô này.</t>
        </r>
      </text>
    </comment>
    <comment ref="I21" authorId="0" shapeId="0">
      <text>
        <r>
          <rPr>
            <sz val="10"/>
            <rFont val="Arial"/>
            <family val="2"/>
          </rPr>
          <t>Ô chỉ tiêu có định dạng ký tự
Dữ liệu động đầu vào hợp lệ khi chỉ được thêm dòng trên ô này.</t>
        </r>
      </text>
    </comment>
    <comment ref="J21" authorId="0" shapeId="0">
      <text>
        <r>
          <rPr>
            <sz val="10"/>
            <rFont val="Arial"/>
            <family val="2"/>
          </rPr>
          <t>Ô chỉ tiêu có định dạng ký tự
Dữ liệu động đầu vào hợp lệ khi chỉ được thêm dòng trên ô này.</t>
        </r>
      </text>
    </comment>
    <comment ref="K21" authorId="0" shapeId="0">
      <text>
        <r>
          <rPr>
            <sz val="10"/>
            <rFont val="Arial"/>
            <family val="2"/>
          </rPr>
          <t>Ô chỉ tiêu có định dạng số. Đơn vị tính x 1 (hoặc %)
Dữ liệu động đầu vào hợp lệ khi chỉ được thêm dòng trên ô này.</t>
        </r>
      </text>
    </comment>
    <comment ref="L21" authorId="0" shapeId="0">
      <text>
        <r>
          <rPr>
            <sz val="10"/>
            <rFont val="Arial"/>
            <family val="2"/>
          </rPr>
          <t>Ô chỉ tiêu có định dạng số. Đơn vị tính x 1 (hoặc %)
Dữ liệu động đầu vào hợp lệ khi chỉ được thêm dòng trên ô này.</t>
        </r>
      </text>
    </comment>
    <comment ref="M21" authorId="0" shapeId="0">
      <text>
        <r>
          <rPr>
            <sz val="10"/>
            <rFont val="Arial"/>
            <family val="2"/>
          </rPr>
          <t>Ô chỉ tiêu có định dạng số. Đơn vị tính x 1 (hoặc %)
Dữ liệu động đầu vào hợp lệ khi chỉ được thêm dòng trên ô này.</t>
        </r>
      </text>
    </comment>
    <comment ref="K22" authorId="0" shapeId="0">
      <text>
        <r>
          <rPr>
            <sz val="10"/>
            <rFont val="Arial"/>
            <family val="2"/>
          </rPr>
          <t>Ô chỉ tiêu có định dạng số. Đơn vị tính x 1 (hoặc %)</t>
        </r>
      </text>
    </comment>
    <comment ref="L22" authorId="0" shapeId="0">
      <text>
        <r>
          <rPr>
            <sz val="10"/>
            <rFont val="Arial"/>
            <family val="2"/>
          </rPr>
          <t>Ô chỉ tiêu có định dạng số. Đơn vị tính x 1 (hoặc %)</t>
        </r>
      </text>
    </comment>
    <comment ref="M22" authorId="0" shapeId="0">
      <text>
        <r>
          <rPr>
            <sz val="10"/>
            <rFont val="Arial"/>
            <family val="2"/>
          </rPr>
          <t>Ô chỉ tiêu có định dạng số. Đơn vị tính x 1 (hoặc %)</t>
        </r>
      </text>
    </comment>
    <comment ref="H24" authorId="0" shapeId="0">
      <text>
        <r>
          <rPr>
            <sz val="10"/>
            <rFont val="Arial"/>
            <family val="2"/>
          </rPr>
          <t>Ô chỉ tiêu có định dạng ký tự
Dữ liệu động đầu vào hợp lệ khi chỉ được thêm dòng trên ô này.</t>
        </r>
      </text>
    </comment>
    <comment ref="I24" authorId="0" shapeId="0">
      <text>
        <r>
          <rPr>
            <sz val="10"/>
            <rFont val="Arial"/>
            <family val="2"/>
          </rPr>
          <t>Ô chỉ tiêu có định dạng ký tự
Dữ liệu động đầu vào hợp lệ khi chỉ được thêm dòng trên ô này.</t>
        </r>
      </text>
    </comment>
    <comment ref="J24" authorId="0" shapeId="0">
      <text>
        <r>
          <rPr>
            <sz val="10"/>
            <rFont val="Arial"/>
            <family val="2"/>
          </rPr>
          <t>Ô chỉ tiêu có định dạng ký tự
Dữ liệu động đầu vào hợp lệ khi chỉ được thêm dòng trên ô này.</t>
        </r>
      </text>
    </comment>
    <comment ref="K24" authorId="0" shapeId="0">
      <text>
        <r>
          <rPr>
            <sz val="10"/>
            <rFont val="Arial"/>
            <family val="2"/>
          </rPr>
          <t>Ô chỉ tiêu có định dạng số. Đơn vị tính x 1 (hoặc %)
Dữ liệu động đầu vào hợp lệ khi chỉ được thêm dòng trên ô này.</t>
        </r>
      </text>
    </comment>
    <comment ref="L24" authorId="0" shapeId="0">
      <text>
        <r>
          <rPr>
            <sz val="10"/>
            <rFont val="Arial"/>
            <family val="2"/>
          </rPr>
          <t>Ô chỉ tiêu có định dạng số. Đơn vị tính x 1 (hoặc %)
Dữ liệu động đầu vào hợp lệ khi chỉ được thêm dòng trên ô này.</t>
        </r>
      </text>
    </comment>
    <comment ref="M24" authorId="0" shapeId="0">
      <text>
        <r>
          <rPr>
            <sz val="10"/>
            <rFont val="Arial"/>
            <family val="2"/>
          </rPr>
          <t>Ô chỉ tiêu có định dạng số. Đơn vị tính x 1 (hoặc %)
Dữ liệu động đầu vào hợp lệ khi chỉ được thêm dòng trên ô này.</t>
        </r>
      </text>
    </comment>
    <comment ref="H26" authorId="0" shapeId="0">
      <text>
        <r>
          <rPr>
            <sz val="10"/>
            <rFont val="Arial"/>
            <family val="2"/>
          </rPr>
          <t>Ô chỉ tiêu có định dạng số. Đơn vị tính x 1 (hoặc %)
Dữ liệu động đầu vào hợp lệ khi chỉ được thêm dòng trên ô này.</t>
        </r>
      </text>
    </comment>
    <comment ref="I26" authorId="0" shapeId="0">
      <text>
        <r>
          <rPr>
            <sz val="10"/>
            <rFont val="Arial"/>
            <family val="2"/>
          </rPr>
          <t>Ô chỉ tiêu có định dạng ký tự
Dữ liệu động đầu vào hợp lệ khi chỉ được thêm dòng trên ô này.</t>
        </r>
      </text>
    </comment>
    <comment ref="J26" authorId="0" shapeId="0">
      <text>
        <r>
          <rPr>
            <sz val="10"/>
            <rFont val="Arial"/>
            <family val="2"/>
          </rPr>
          <t>Ô chỉ tiêu có định dạng số. Đơn vị tính x 1 (hoặc %)
Dữ liệu động đầu vào hợp lệ khi chỉ được thêm dòng trên ô này.</t>
        </r>
      </text>
    </comment>
    <comment ref="K26" authorId="0" shapeId="0">
      <text>
        <r>
          <rPr>
            <sz val="10"/>
            <rFont val="Arial"/>
            <family val="2"/>
          </rPr>
          <t>Ô chỉ tiêu có định dạng số. Đơn vị tính x 1 (hoặc %)
Dữ liệu động đầu vào hợp lệ khi chỉ được thêm dòng trên ô này.</t>
        </r>
      </text>
    </comment>
    <comment ref="L26" authorId="0" shapeId="0">
      <text>
        <r>
          <rPr>
            <sz val="10"/>
            <rFont val="Arial"/>
            <family val="2"/>
          </rPr>
          <t>Ô chỉ tiêu có định dạng số. Đơn vị tính x 1 (hoặc %)
Dữ liệu động đầu vào hợp lệ khi chỉ được thêm dòng trên ô này.</t>
        </r>
      </text>
    </comment>
    <comment ref="M26" authorId="0" shapeId="0">
      <text>
        <r>
          <rPr>
            <sz val="10"/>
            <rFont val="Arial"/>
            <family val="2"/>
          </rPr>
          <t>Ô chỉ tiêu có định dạng số. Đơn vị tính x 1 (hoặc %)
Dữ liệu động đầu vào hợp lệ khi chỉ được thêm dòng trên ô này.</t>
        </r>
      </text>
    </comment>
    <comment ref="K27" authorId="0" shapeId="0">
      <text>
        <r>
          <rPr>
            <sz val="10"/>
            <rFont val="Arial"/>
            <family val="2"/>
          </rPr>
          <t>Ô chỉ tiêu có định dạng số. Đơn vị tính x 1 (hoặc %)</t>
        </r>
      </text>
    </comment>
    <comment ref="L27" authorId="0" shapeId="0">
      <text>
        <r>
          <rPr>
            <sz val="10"/>
            <rFont val="Arial"/>
            <family val="2"/>
          </rPr>
          <t>Ô chỉ tiêu có định dạng số. Đơn vị tính x 1 (hoặc %)</t>
        </r>
      </text>
    </comment>
    <comment ref="M27" authorId="0" shapeId="0">
      <text>
        <r>
          <rPr>
            <sz val="10"/>
            <rFont val="Arial"/>
            <family val="2"/>
          </rPr>
          <t>Ô chỉ tiêu có định dạng số. Đơn vị tính x 1 (hoặc %)</t>
        </r>
      </text>
    </comment>
    <comment ref="H29" authorId="0" shapeId="0">
      <text>
        <r>
          <rPr>
            <sz val="10"/>
            <rFont val="Arial"/>
            <family val="2"/>
          </rPr>
          <t>Ô chỉ tiêu có định dạng số. Đơn vị tính x 1 (hoặc %)
Dữ liệu động đầu vào hợp lệ khi chỉ được thêm dòng trên ô này.</t>
        </r>
      </text>
    </comment>
    <comment ref="I29" authorId="0" shapeId="0">
      <text>
        <r>
          <rPr>
            <sz val="10"/>
            <rFont val="Arial"/>
            <family val="2"/>
          </rPr>
          <t>Ô chỉ tiêu có định dạng ký tự
Dữ liệu động đầu vào hợp lệ khi chỉ được thêm dòng trên ô này.</t>
        </r>
      </text>
    </comment>
    <comment ref="J29" authorId="0" shapeId="0">
      <text>
        <r>
          <rPr>
            <sz val="10"/>
            <rFont val="Arial"/>
            <family val="2"/>
          </rPr>
          <t>Ô chỉ tiêu có định dạng số. Đơn vị tính x 1 (hoặc %)
Dữ liệu động đầu vào hợp lệ khi chỉ được thêm dòng trên ô này.</t>
        </r>
      </text>
    </comment>
    <comment ref="K29" authorId="0" shapeId="0">
      <text>
        <r>
          <rPr>
            <sz val="10"/>
            <rFont val="Arial"/>
            <family val="2"/>
          </rPr>
          <t>Ô chỉ tiêu có định dạng số. Đơn vị tính x 1 (hoặc %)
Dữ liệu động đầu vào hợp lệ khi chỉ được thêm dòng trên ô này.</t>
        </r>
      </text>
    </comment>
    <comment ref="L29" authorId="0" shapeId="0">
      <text>
        <r>
          <rPr>
            <sz val="10"/>
            <rFont val="Arial"/>
            <family val="2"/>
          </rPr>
          <t>Ô chỉ tiêu có định dạng số. Đơn vị tính x 1 (hoặc %)
Dữ liệu động đầu vào hợp lệ khi chỉ được thêm dòng trên ô này.</t>
        </r>
      </text>
    </comment>
    <comment ref="M29" authorId="0" shapeId="0">
      <text>
        <r>
          <rPr>
            <sz val="10"/>
            <rFont val="Arial"/>
            <family val="2"/>
          </rPr>
          <t>Ô chỉ tiêu có định dạng số. Đơn vị tính x 1 (hoặc %)
Dữ liệu động đầu vào hợp lệ khi chỉ được thêm dòng trên ô này.</t>
        </r>
      </text>
    </comment>
    <comment ref="K30" authorId="0" shapeId="0">
      <text>
        <r>
          <rPr>
            <sz val="10"/>
            <rFont val="Arial"/>
            <family val="2"/>
          </rPr>
          <t>Ô chỉ tiêu có định dạng số. Đơn vị tính x 1 (hoặc %)</t>
        </r>
      </text>
    </comment>
    <comment ref="L30" authorId="0" shapeId="0">
      <text>
        <r>
          <rPr>
            <sz val="10"/>
            <rFont val="Arial"/>
            <family val="2"/>
          </rPr>
          <t>Ô chỉ tiêu có định dạng số. Đơn vị tính x 1 (hoặc %)</t>
        </r>
      </text>
    </comment>
    <comment ref="M30" authorId="0" shapeId="0">
      <text>
        <r>
          <rPr>
            <sz val="10"/>
            <rFont val="Arial"/>
            <family val="2"/>
          </rPr>
          <t>Ô chỉ tiêu có định dạng số. Đơn vị tính x 1 (hoặc %)</t>
        </r>
      </text>
    </comment>
    <comment ref="D31" authorId="1" shapeId="0">
      <text>
        <r>
          <rPr>
            <b/>
            <sz val="9"/>
            <color indexed="81"/>
            <rFont val="Tahoma"/>
            <family val="2"/>
            <charset val="163"/>
          </rPr>
          <t>QuynhLan:</t>
        </r>
        <r>
          <rPr>
            <sz val="9"/>
            <color indexed="81"/>
            <rFont val="Tahoma"/>
            <family val="2"/>
            <charset val="163"/>
          </rPr>
          <t xml:space="preserve">
BROKER FEE, PHI TRAI PHIEU</t>
        </r>
      </text>
    </comment>
    <comment ref="H32" authorId="0" shapeId="0">
      <text>
        <r>
          <rPr>
            <sz val="10"/>
            <rFont val="Arial"/>
            <family val="2"/>
          </rPr>
          <t>Ô chỉ tiêu có định dạng ký tự
Dữ liệu động đầu vào hợp lệ khi chỉ được thêm dòng trên ô này.</t>
        </r>
      </text>
    </comment>
    <comment ref="I32" authorId="0" shapeId="0">
      <text>
        <r>
          <rPr>
            <sz val="10"/>
            <rFont val="Arial"/>
            <family val="2"/>
          </rPr>
          <t>Ô chỉ tiêu có định dạng ký tự
Dữ liệu động đầu vào hợp lệ khi chỉ được thêm dòng trên ô này.</t>
        </r>
      </text>
    </comment>
    <comment ref="J32" authorId="0" shapeId="0">
      <text>
        <r>
          <rPr>
            <sz val="10"/>
            <rFont val="Arial"/>
            <family val="2"/>
          </rPr>
          <t>Ô chỉ tiêu có định dạng ký tự
Dữ liệu động đầu vào hợp lệ khi chỉ được thêm dòng trên ô này.</t>
        </r>
      </text>
    </comment>
    <comment ref="K32" authorId="0" shapeId="0">
      <text>
        <r>
          <rPr>
            <sz val="10"/>
            <rFont val="Arial"/>
            <family val="2"/>
          </rPr>
          <t>Ô chỉ tiêu có định dạng số. Đơn vị tính x 1 (hoặc %)
Dữ liệu động đầu vào hợp lệ khi chỉ được thêm dòng trên ô này.</t>
        </r>
      </text>
    </comment>
    <comment ref="L32" authorId="0" shapeId="0">
      <text>
        <r>
          <rPr>
            <sz val="10"/>
            <rFont val="Arial"/>
            <family val="2"/>
          </rPr>
          <t>Ô chỉ tiêu có định dạng số. Đơn vị tính x 1 (hoặc %)
Dữ liệu động đầu vào hợp lệ khi chỉ được thêm dòng trên ô này.</t>
        </r>
      </text>
    </comment>
    <comment ref="M32" authorId="0" shapeId="0">
      <text>
        <r>
          <rPr>
            <sz val="10"/>
            <rFont val="Arial"/>
            <family val="2"/>
          </rPr>
          <t>Ô chỉ tiêu có định dạng số. Đơn vị tính x 1 (hoặc %)
Dữ liệu động đầu vào hợp lệ khi chỉ được thêm dòng trên ô này.</t>
        </r>
      </text>
    </comment>
    <comment ref="H34" authorId="0" shapeId="0">
      <text>
        <r>
          <rPr>
            <sz val="10"/>
            <rFont val="Arial"/>
            <family val="2"/>
          </rPr>
          <t>Ô chỉ tiêu có định dạng ký tự
Dữ liệu động đầu vào hợp lệ khi chỉ được thêm dòng trên ô này.</t>
        </r>
      </text>
    </comment>
    <comment ref="I34" authorId="0" shapeId="0">
      <text>
        <r>
          <rPr>
            <sz val="10"/>
            <rFont val="Arial"/>
            <family val="2"/>
          </rPr>
          <t>Ô chỉ tiêu có định dạng ký tự
Dữ liệu động đầu vào hợp lệ khi chỉ được thêm dòng trên ô này.</t>
        </r>
      </text>
    </comment>
    <comment ref="J34" authorId="0" shapeId="0">
      <text>
        <r>
          <rPr>
            <sz val="10"/>
            <rFont val="Arial"/>
            <family val="2"/>
          </rPr>
          <t>Ô chỉ tiêu có định dạng ký tự
Dữ liệu động đầu vào hợp lệ khi chỉ được thêm dòng trên ô này.</t>
        </r>
      </text>
    </comment>
    <comment ref="K34" authorId="0" shapeId="0">
      <text>
        <r>
          <rPr>
            <sz val="10"/>
            <rFont val="Arial"/>
            <family val="2"/>
          </rPr>
          <t>Ô chỉ tiêu có định dạng số. Đơn vị tính x 1 (hoặc %)
Dữ liệu động đầu vào hợp lệ khi chỉ được thêm dòng trên ô này.</t>
        </r>
      </text>
    </comment>
    <comment ref="L34" authorId="0" shapeId="0">
      <text>
        <r>
          <rPr>
            <sz val="10"/>
            <rFont val="Arial"/>
            <family val="2"/>
          </rPr>
          <t>Ô chỉ tiêu có định dạng số. Đơn vị tính x 1 (hoặc %)
Dữ liệu động đầu vào hợp lệ khi chỉ được thêm dòng trên ô này.</t>
        </r>
      </text>
    </comment>
    <comment ref="M34" authorId="0" shapeId="0">
      <text>
        <r>
          <rPr>
            <sz val="10"/>
            <rFont val="Arial"/>
            <family val="2"/>
          </rPr>
          <t>Ô chỉ tiêu có định dạng số. Đơn vị tính x 1 (hoặc %)
Dữ liệu động đầu vào hợp lệ khi chỉ được thêm dòng trên ô này.</t>
        </r>
      </text>
    </comment>
    <comment ref="H36" authorId="0" shapeId="0">
      <text>
        <r>
          <rPr>
            <sz val="10"/>
            <rFont val="Arial"/>
            <family val="2"/>
          </rPr>
          <t>Ô chỉ tiêu có định dạng ký tự
Dữ liệu động đầu vào hợp lệ khi chỉ được thêm dòng trên ô này.</t>
        </r>
      </text>
    </comment>
    <comment ref="I36" authorId="0" shapeId="0">
      <text>
        <r>
          <rPr>
            <sz val="10"/>
            <rFont val="Arial"/>
            <family val="2"/>
          </rPr>
          <t>Ô chỉ tiêu có định dạng ký tự
Dữ liệu động đầu vào hợp lệ khi chỉ được thêm dòng trên ô này.</t>
        </r>
      </text>
    </comment>
    <comment ref="J36" authorId="0" shapeId="0">
      <text>
        <r>
          <rPr>
            <sz val="10"/>
            <rFont val="Arial"/>
            <family val="2"/>
          </rPr>
          <t>Ô chỉ tiêu có định dạng ký tự
Dữ liệu động đầu vào hợp lệ khi chỉ được thêm dòng trên ô này.</t>
        </r>
      </text>
    </comment>
    <comment ref="K36" authorId="0" shapeId="0">
      <text>
        <r>
          <rPr>
            <sz val="10"/>
            <rFont val="Arial"/>
            <family val="2"/>
          </rPr>
          <t>Ô chỉ tiêu có định dạng số. Đơn vị tính x 1 (hoặc %)
Dữ liệu động đầu vào hợp lệ khi chỉ được thêm dòng trên ô này.</t>
        </r>
      </text>
    </comment>
    <comment ref="L36" authorId="0" shapeId="0">
      <text>
        <r>
          <rPr>
            <sz val="10"/>
            <rFont val="Arial"/>
            <family val="2"/>
          </rPr>
          <t>Ô chỉ tiêu có định dạng số. Đơn vị tính x 1 (hoặc %)
Dữ liệu động đầu vào hợp lệ khi chỉ được thêm dòng trên ô này.</t>
        </r>
      </text>
    </comment>
    <comment ref="M36" authorId="0" shapeId="0">
      <text>
        <r>
          <rPr>
            <sz val="10"/>
            <rFont val="Arial"/>
            <family val="2"/>
          </rPr>
          <t>Ô chỉ tiêu có định dạng số. Đơn vị tính x 1 (hoặc %)
Dữ liệu động đầu vào hợp lệ khi chỉ được thêm dòng trên ô này.</t>
        </r>
      </text>
    </comment>
    <comment ref="H38" authorId="0" shapeId="0">
      <text>
        <r>
          <rPr>
            <sz val="10"/>
            <rFont val="Arial"/>
            <family val="2"/>
          </rPr>
          <t>Ô chỉ tiêu có định dạng số. Đơn vị tính x 1 (hoặc %)
Dữ liệu động đầu vào hợp lệ khi chỉ được thêm dòng trên ô này.</t>
        </r>
      </text>
    </comment>
    <comment ref="I38" authorId="0" shapeId="0">
      <text>
        <r>
          <rPr>
            <sz val="10"/>
            <rFont val="Arial"/>
            <family val="2"/>
          </rPr>
          <t>Ô chỉ tiêu có định dạng ký tự
Dữ liệu động đầu vào hợp lệ khi chỉ được thêm dòng trên ô này.</t>
        </r>
      </text>
    </comment>
    <comment ref="J38" authorId="0" shapeId="0">
      <text>
        <r>
          <rPr>
            <sz val="10"/>
            <rFont val="Arial"/>
            <family val="2"/>
          </rPr>
          <t>Ô chỉ tiêu có định dạng số. Đơn vị tính x 1 (hoặc %)
Dữ liệu động đầu vào hợp lệ khi chỉ được thêm dòng trên ô này.</t>
        </r>
      </text>
    </comment>
    <comment ref="K38" authorId="0" shapeId="0">
      <text>
        <r>
          <rPr>
            <sz val="10"/>
            <rFont val="Arial"/>
            <family val="2"/>
          </rPr>
          <t>Ô chỉ tiêu có định dạng số. Đơn vị tính x 1 (hoặc %)
Dữ liệu động đầu vào hợp lệ khi chỉ được thêm dòng trên ô này.</t>
        </r>
      </text>
    </comment>
    <comment ref="L38" authorId="0" shapeId="0">
      <text>
        <r>
          <rPr>
            <sz val="10"/>
            <rFont val="Arial"/>
            <family val="2"/>
          </rPr>
          <t>Ô chỉ tiêu có định dạng số. Đơn vị tính x 1 (hoặc %)
Dữ liệu động đầu vào hợp lệ khi chỉ được thêm dòng trên ô này.</t>
        </r>
      </text>
    </comment>
    <comment ref="M38" authorId="0" shapeId="0">
      <text>
        <r>
          <rPr>
            <sz val="10"/>
            <rFont val="Arial"/>
            <family val="2"/>
          </rPr>
          <t>Ô chỉ tiêu có định dạng số. Đơn vị tính x 1 (hoặc %)
Dữ liệu động đầu vào hợp lệ khi chỉ được thêm dòng trên ô này.</t>
        </r>
      </text>
    </comment>
    <comment ref="K39" authorId="0" shapeId="0">
      <text>
        <r>
          <rPr>
            <sz val="10"/>
            <rFont val="Arial"/>
            <family val="2"/>
          </rPr>
          <t>Ô chỉ tiêu có định dạng số. Đơn vị tính x 1 (hoặc %)</t>
        </r>
      </text>
    </comment>
    <comment ref="L39" authorId="0" shapeId="0">
      <text>
        <r>
          <rPr>
            <sz val="10"/>
            <rFont val="Arial"/>
            <family val="2"/>
          </rPr>
          <t>Ô chỉ tiêu có định dạng số. Đơn vị tính x 1 (hoặc %)</t>
        </r>
      </text>
    </comment>
    <comment ref="M39" authorId="0" shapeId="0">
      <text>
        <r>
          <rPr>
            <sz val="10"/>
            <rFont val="Arial"/>
            <family val="2"/>
          </rPr>
          <t>Ô chỉ tiêu có định dạng số. Đơn vị tính x 1 (hoặc %)</t>
        </r>
      </text>
    </comment>
    <comment ref="H41" authorId="0" shapeId="0">
      <text>
        <r>
          <rPr>
            <sz val="10"/>
            <rFont val="Arial"/>
            <family val="2"/>
          </rPr>
          <t>Ô chỉ tiêu có định dạng số. Đơn vị tính x 1 (hoặc %)
Dữ liệu động đầu vào hợp lệ khi chỉ được thêm dòng trên ô này.</t>
        </r>
      </text>
    </comment>
    <comment ref="I41" authorId="0" shapeId="0">
      <text>
        <r>
          <rPr>
            <sz val="10"/>
            <rFont val="Arial"/>
            <family val="2"/>
          </rPr>
          <t>Ô chỉ tiêu có định dạng ký tự
Dữ liệu động đầu vào hợp lệ khi chỉ được thêm dòng trên ô này.</t>
        </r>
      </text>
    </comment>
    <comment ref="J41" authorId="0" shapeId="0">
      <text>
        <r>
          <rPr>
            <sz val="10"/>
            <rFont val="Arial"/>
            <family val="2"/>
          </rPr>
          <t>Ô chỉ tiêu có định dạng số. Đơn vị tính x 1 (hoặc %)
Dữ liệu động đầu vào hợp lệ khi chỉ được thêm dòng trên ô này.</t>
        </r>
      </text>
    </comment>
    <comment ref="K41" authorId="0" shapeId="0">
      <text>
        <r>
          <rPr>
            <sz val="10"/>
            <rFont val="Arial"/>
            <family val="2"/>
          </rPr>
          <t>Ô chỉ tiêu có định dạng số. Đơn vị tính x 1 (hoặc %)
Dữ liệu động đầu vào hợp lệ khi chỉ được thêm dòng trên ô này.</t>
        </r>
      </text>
    </comment>
    <comment ref="L41" authorId="0" shapeId="0">
      <text>
        <r>
          <rPr>
            <sz val="10"/>
            <rFont val="Arial"/>
            <family val="2"/>
          </rPr>
          <t>Ô chỉ tiêu có định dạng số. Đơn vị tính x 1 (hoặc %)
Dữ liệu động đầu vào hợp lệ khi chỉ được thêm dòng trên ô này.</t>
        </r>
      </text>
    </comment>
    <comment ref="M41" authorId="0" shapeId="0">
      <text>
        <r>
          <rPr>
            <sz val="10"/>
            <rFont val="Arial"/>
            <family val="2"/>
          </rPr>
          <t>Ô chỉ tiêu có định dạng số. Đơn vị tính x 1 (hoặc %)
Dữ liệu động đầu vào hợp lệ khi chỉ được thêm dòng trên ô này.</t>
        </r>
      </text>
    </comment>
    <comment ref="K42" authorId="0" shapeId="0">
      <text>
        <r>
          <rPr>
            <sz val="10"/>
            <rFont val="Arial"/>
            <family val="2"/>
          </rPr>
          <t>Ô chỉ tiêu có định dạng số. Đơn vị tính x 1 (hoặc %)</t>
        </r>
      </text>
    </comment>
    <comment ref="L42" authorId="0" shapeId="0">
      <text>
        <r>
          <rPr>
            <sz val="10"/>
            <rFont val="Arial"/>
            <family val="2"/>
          </rPr>
          <t>Ô chỉ tiêu có định dạng số. Đơn vị tính x 1 (hoặc %)</t>
        </r>
      </text>
    </comment>
    <comment ref="M42" authorId="0" shapeId="0">
      <text>
        <r>
          <rPr>
            <sz val="10"/>
            <rFont val="Arial"/>
            <family val="2"/>
          </rPr>
          <t>Ô chỉ tiêu có định dạng số. Đơn vị tính x 1 (hoặc %)</t>
        </r>
      </text>
    </comment>
    <comment ref="H44" authorId="0" shapeId="0">
      <text>
        <r>
          <rPr>
            <sz val="10"/>
            <rFont val="Arial"/>
            <family val="2"/>
          </rPr>
          <t>Ô chỉ tiêu có định dạng số. Đơn vị tính x 1 (hoặc %)
Dữ liệu động đầu vào hợp lệ khi chỉ được thêm dòng trên ô này.</t>
        </r>
      </text>
    </comment>
    <comment ref="I44" authorId="0" shapeId="0">
      <text>
        <r>
          <rPr>
            <sz val="10"/>
            <rFont val="Arial"/>
            <family val="2"/>
          </rPr>
          <t>Ô chỉ tiêu có định dạng ký tự
Dữ liệu động đầu vào hợp lệ khi chỉ được thêm dòng trên ô này.</t>
        </r>
      </text>
    </comment>
    <comment ref="J44" authorId="0" shapeId="0">
      <text>
        <r>
          <rPr>
            <sz val="10"/>
            <rFont val="Arial"/>
            <family val="2"/>
          </rPr>
          <t>Ô chỉ tiêu có định dạng số. Đơn vị tính x 1 (hoặc %)
Dữ liệu động đầu vào hợp lệ khi chỉ được thêm dòng trên ô này.</t>
        </r>
      </text>
    </comment>
    <comment ref="K44" authorId="0" shapeId="0">
      <text>
        <r>
          <rPr>
            <sz val="10"/>
            <rFont val="Arial"/>
            <family val="2"/>
          </rPr>
          <t>Ô chỉ tiêu có định dạng số. Đơn vị tính x 1 (hoặc %)
Dữ liệu động đầu vào hợp lệ khi chỉ được thêm dòng trên ô này.</t>
        </r>
      </text>
    </comment>
    <comment ref="L44" authorId="0" shapeId="0">
      <text>
        <r>
          <rPr>
            <sz val="10"/>
            <rFont val="Arial"/>
            <family val="2"/>
          </rPr>
          <t>Ô chỉ tiêu có định dạng số. Đơn vị tính x 1 (hoặc %)
Dữ liệu động đầu vào hợp lệ khi chỉ được thêm dòng trên ô này.</t>
        </r>
      </text>
    </comment>
    <comment ref="M44" authorId="0" shapeId="0">
      <text>
        <r>
          <rPr>
            <sz val="10"/>
            <rFont val="Arial"/>
            <family val="2"/>
          </rPr>
          <t>Ô chỉ tiêu có định dạng số. Đơn vị tính x 1 (hoặc %)
Dữ liệu động đầu vào hợp lệ khi chỉ được thêm dòng trên ô này.</t>
        </r>
      </text>
    </comment>
    <comment ref="K45" authorId="0" shapeId="0">
      <text>
        <r>
          <rPr>
            <sz val="10"/>
            <rFont val="Arial"/>
            <family val="2"/>
          </rPr>
          <t>Ô chỉ tiêu có định dạng số. Đơn vị tính x 1 (hoặc %)</t>
        </r>
      </text>
    </comment>
    <comment ref="L45" authorId="0" shapeId="0">
      <text>
        <r>
          <rPr>
            <sz val="10"/>
            <rFont val="Arial"/>
            <family val="2"/>
          </rPr>
          <t>Ô chỉ tiêu có định dạng số. Đơn vị tính x 1 (hoặc %)</t>
        </r>
      </text>
    </comment>
    <comment ref="M45" authorId="0" shapeId="0">
      <text>
        <r>
          <rPr>
            <sz val="10"/>
            <rFont val="Arial"/>
            <family val="2"/>
          </rPr>
          <t>Ô chỉ tiêu có định dạng số. Đơn vị tính x 1 (hoặc %)</t>
        </r>
      </text>
    </comment>
    <comment ref="H47" authorId="0" shapeId="0">
      <text>
        <r>
          <rPr>
            <sz val="10"/>
            <rFont val="Arial"/>
            <family val="2"/>
          </rPr>
          <t>Ô chỉ tiêu có định dạng số. Đơn vị tính x 1 (hoặc %)
Dữ liệu động đầu vào hợp lệ khi chỉ được thêm dòng trên ô này.</t>
        </r>
      </text>
    </comment>
    <comment ref="I47" authorId="0" shapeId="0">
      <text>
        <r>
          <rPr>
            <sz val="10"/>
            <rFont val="Arial"/>
            <family val="2"/>
          </rPr>
          <t>Ô chỉ tiêu có định dạng ký tự
Dữ liệu động đầu vào hợp lệ khi chỉ được thêm dòng trên ô này.</t>
        </r>
      </text>
    </comment>
    <comment ref="J47" authorId="0" shapeId="0">
      <text>
        <r>
          <rPr>
            <sz val="10"/>
            <rFont val="Arial"/>
            <family val="2"/>
          </rPr>
          <t>Ô chỉ tiêu có định dạng số. Đơn vị tính x 1 (hoặc %)
Dữ liệu động đầu vào hợp lệ khi chỉ được thêm dòng trên ô này.</t>
        </r>
      </text>
    </comment>
    <comment ref="K47" authorId="0" shapeId="0">
      <text>
        <r>
          <rPr>
            <sz val="10"/>
            <rFont val="Arial"/>
            <family val="2"/>
          </rPr>
          <t>Ô chỉ tiêu có định dạng số. Đơn vị tính x 1 (hoặc %)
Dữ liệu động đầu vào hợp lệ khi chỉ được thêm dòng trên ô này.</t>
        </r>
      </text>
    </comment>
    <comment ref="L47" authorId="0" shapeId="0">
      <text>
        <r>
          <rPr>
            <sz val="10"/>
            <rFont val="Arial"/>
            <family val="2"/>
          </rPr>
          <t>Ô chỉ tiêu có định dạng số. Đơn vị tính x 1 (hoặc %)
Dữ liệu động đầu vào hợp lệ khi chỉ được thêm dòng trên ô này.</t>
        </r>
      </text>
    </comment>
    <comment ref="M47" authorId="0" shapeId="0">
      <text>
        <r>
          <rPr>
            <sz val="10"/>
            <rFont val="Arial"/>
            <family val="2"/>
          </rPr>
          <t>Ô chỉ tiêu có định dạng số. Đơn vị tính x 1 (hoặc %)
Dữ liệu động đầu vào hợp lệ khi chỉ được thêm dòng trên ô này.</t>
        </r>
      </text>
    </comment>
    <comment ref="K48" authorId="0" shapeId="0">
      <text>
        <r>
          <rPr>
            <sz val="10"/>
            <rFont val="Arial"/>
            <family val="2"/>
          </rPr>
          <t>Ô chỉ tiêu có định dạng số. Đơn vị tính x 1 (hoặc %)</t>
        </r>
      </text>
    </comment>
    <comment ref="L48" authorId="0" shapeId="0">
      <text>
        <r>
          <rPr>
            <sz val="10"/>
            <rFont val="Arial"/>
            <family val="2"/>
          </rPr>
          <t>Ô chỉ tiêu có định dạng số. Đơn vị tính x 1 (hoặc %)</t>
        </r>
      </text>
    </comment>
    <comment ref="M48" authorId="0" shapeId="0">
      <text>
        <r>
          <rPr>
            <sz val="10"/>
            <rFont val="Arial"/>
            <family val="2"/>
          </rPr>
          <t>Ô chỉ tiêu có định dạng số. Đơn vị tính x 1 (hoặc %)</t>
        </r>
      </text>
    </comment>
    <comment ref="K49" authorId="0" shapeId="0">
      <text>
        <r>
          <rPr>
            <sz val="10"/>
            <rFont val="Arial"/>
            <family val="2"/>
          </rPr>
          <t>Ô chỉ tiêu có định dạng số. Đơn vị tính x 1 (hoặc %)</t>
        </r>
      </text>
    </comment>
    <comment ref="L49" authorId="0" shapeId="0">
      <text>
        <r>
          <rPr>
            <sz val="10"/>
            <rFont val="Arial"/>
            <family val="2"/>
          </rPr>
          <t>Ô chỉ tiêu có định dạng số. Đơn vị tính x 1 (hoặc %)</t>
        </r>
      </text>
    </comment>
    <comment ref="M49" authorId="0" shapeId="0">
      <text>
        <r>
          <rPr>
            <sz val="10"/>
            <rFont val="Arial"/>
            <family val="2"/>
          </rPr>
          <t>Ô chỉ tiêu có định dạng số. Đơn vị tính x 1 (hoặc %)</t>
        </r>
      </text>
    </comment>
    <comment ref="K50" authorId="0" shapeId="0">
      <text>
        <r>
          <rPr>
            <sz val="10"/>
            <rFont val="Arial"/>
            <family val="2"/>
          </rPr>
          <t>Ô chỉ tiêu có định dạng số. Đơn vị tính x 1 (hoặc %)</t>
        </r>
      </text>
    </comment>
    <comment ref="L50" authorId="0" shapeId="0">
      <text>
        <r>
          <rPr>
            <sz val="10"/>
            <rFont val="Arial"/>
            <family val="2"/>
          </rPr>
          <t>Ô chỉ tiêu có định dạng số. Đơn vị tính x 1 (hoặc %)</t>
        </r>
      </text>
    </comment>
    <comment ref="M50" authorId="0" shapeId="0">
      <text>
        <r>
          <rPr>
            <sz val="10"/>
            <rFont val="Arial"/>
            <family val="2"/>
          </rPr>
          <t>Ô chỉ tiêu có định dạng số. Đơn vị tính x 1 (hoặc %)</t>
        </r>
      </text>
    </comment>
    <comment ref="K51" authorId="0" shapeId="0">
      <text>
        <r>
          <rPr>
            <sz val="10"/>
            <rFont val="Arial"/>
            <family val="2"/>
          </rPr>
          <t>Ô chỉ tiêu có định dạng số. Đơn vị tính x 1 (hoặc %)</t>
        </r>
      </text>
    </comment>
    <comment ref="L51" authorId="0" shapeId="0">
      <text>
        <r>
          <rPr>
            <sz val="10"/>
            <rFont val="Arial"/>
            <family val="2"/>
          </rPr>
          <t>Ô chỉ tiêu có định dạng số. Đơn vị tính x 1 (hoặc %)</t>
        </r>
      </text>
    </comment>
    <comment ref="M51" authorId="0" shapeId="0">
      <text>
        <r>
          <rPr>
            <sz val="10"/>
            <rFont val="Arial"/>
            <family val="2"/>
          </rPr>
          <t>Ô chỉ tiêu có định dạng số. Đơn vị tính x 1 (hoặc %)</t>
        </r>
      </text>
    </comment>
    <comment ref="K52" authorId="0" shapeId="0">
      <text>
        <r>
          <rPr>
            <sz val="10"/>
            <rFont val="Arial"/>
            <family val="2"/>
          </rPr>
          <t>Ô chỉ tiêu có định dạng số. Đơn vị tính x 1 (hoặc %)</t>
        </r>
      </text>
    </comment>
    <comment ref="L52" authorId="0" shapeId="0">
      <text>
        <r>
          <rPr>
            <sz val="10"/>
            <rFont val="Arial"/>
            <family val="2"/>
          </rPr>
          <t>Ô chỉ tiêu có định dạng số. Đơn vị tính x 1 (hoặc %)</t>
        </r>
      </text>
    </comment>
    <comment ref="M52" authorId="0" shapeId="0">
      <text>
        <r>
          <rPr>
            <sz val="10"/>
            <rFont val="Arial"/>
            <family val="2"/>
          </rPr>
          <t>Ô chỉ tiêu có định dạng số. Đơn vị tính x 1 (hoặc %)</t>
        </r>
      </text>
    </comment>
    <comment ref="K53" authorId="0" shapeId="0">
      <text>
        <r>
          <rPr>
            <sz val="10"/>
            <rFont val="Arial"/>
            <family val="2"/>
          </rPr>
          <t>Ô chỉ tiêu có định dạng số. Đơn vị tính x 1 (hoặc %)</t>
        </r>
      </text>
    </comment>
    <comment ref="L53" authorId="0" shapeId="0">
      <text>
        <r>
          <rPr>
            <sz val="10"/>
            <rFont val="Arial"/>
            <family val="2"/>
          </rPr>
          <t>Ô chỉ tiêu có định dạng số. Đơn vị tính x 1 (hoặc %)</t>
        </r>
      </text>
    </comment>
    <comment ref="M53" authorId="0" shapeId="0">
      <text>
        <r>
          <rPr>
            <sz val="10"/>
            <rFont val="Arial"/>
            <family val="2"/>
          </rPr>
          <t>Ô chỉ tiêu có định dạng số. Đơn vị tính x 1 (hoặc %)</t>
        </r>
      </text>
    </comment>
    <comment ref="K54" authorId="0" shapeId="0">
      <text>
        <r>
          <rPr>
            <sz val="10"/>
            <rFont val="Arial"/>
            <family val="2"/>
          </rPr>
          <t>Ô chỉ tiêu có định dạng số. Đơn vị tính x 1 (hoặc %)</t>
        </r>
      </text>
    </comment>
    <comment ref="L54" authorId="0" shapeId="0">
      <text>
        <r>
          <rPr>
            <sz val="10"/>
            <rFont val="Arial"/>
            <family val="2"/>
          </rPr>
          <t>Ô chỉ tiêu có định dạng số. Đơn vị tính x 1 (hoặc %)</t>
        </r>
      </text>
    </comment>
    <comment ref="M54" authorId="0" shapeId="0">
      <text>
        <r>
          <rPr>
            <sz val="10"/>
            <rFont val="Arial"/>
            <family val="2"/>
          </rPr>
          <t>Ô chỉ tiêu có định dạng số. Đơn vị tính x 1 (hoặc %)</t>
        </r>
      </text>
    </comment>
    <comment ref="K55" authorId="0" shapeId="0">
      <text>
        <r>
          <rPr>
            <sz val="10"/>
            <rFont val="Arial"/>
            <family val="2"/>
          </rPr>
          <t>Ô chỉ tiêu có định dạng số. Đơn vị tính x 1 (hoặc %)</t>
        </r>
      </text>
    </comment>
    <comment ref="L55" authorId="0" shapeId="0">
      <text>
        <r>
          <rPr>
            <sz val="10"/>
            <rFont val="Arial"/>
            <family val="2"/>
          </rPr>
          <t>Ô chỉ tiêu có định dạng số. Đơn vị tính x 1 (hoặc %)</t>
        </r>
      </text>
    </comment>
    <comment ref="M55" authorId="0" shapeId="0">
      <text>
        <r>
          <rPr>
            <sz val="10"/>
            <rFont val="Arial"/>
            <family val="2"/>
          </rPr>
          <t>Ô chỉ tiêu có định dạng số. Đơn vị tính x 1 (hoặc %)</t>
        </r>
      </text>
    </comment>
    <comment ref="K56" authorId="0" shapeId="0">
      <text>
        <r>
          <rPr>
            <sz val="10"/>
            <rFont val="Arial"/>
            <family val="2"/>
          </rPr>
          <t>Ô chỉ tiêu có định dạng số. Đơn vị tính x 1 (hoặc %)</t>
        </r>
      </text>
    </comment>
    <comment ref="L56" authorId="0" shapeId="0">
      <text>
        <r>
          <rPr>
            <sz val="10"/>
            <rFont val="Arial"/>
            <family val="2"/>
          </rPr>
          <t>Ô chỉ tiêu có định dạng số. Đơn vị tính x 1 (hoặc %)</t>
        </r>
      </text>
    </comment>
    <comment ref="M56" authorId="0" shapeId="0">
      <text>
        <r>
          <rPr>
            <sz val="10"/>
            <rFont val="Arial"/>
            <family val="2"/>
          </rPr>
          <t>Ô chỉ tiêu có định dạng số. Đơn vị tính x 1 (hoặc %)</t>
        </r>
      </text>
    </comment>
    <comment ref="K57" authorId="0" shapeId="0">
      <text>
        <r>
          <rPr>
            <sz val="10"/>
            <rFont val="Arial"/>
            <family val="2"/>
          </rPr>
          <t>Ô chỉ tiêu có định dạng số. Đơn vị tính x 1 (hoặc %)</t>
        </r>
      </text>
    </comment>
    <comment ref="L57" authorId="0" shapeId="0">
      <text>
        <r>
          <rPr>
            <sz val="10"/>
            <rFont val="Arial"/>
            <family val="2"/>
          </rPr>
          <t>Ô chỉ tiêu có định dạng số. Đơn vị tính x 1 (hoặc %)</t>
        </r>
      </text>
    </comment>
    <comment ref="M57" authorId="0" shapeId="0">
      <text>
        <r>
          <rPr>
            <sz val="10"/>
            <rFont val="Arial"/>
            <family val="2"/>
          </rPr>
          <t>Ô chỉ tiêu có định dạng số. Đơn vị tính x 1 (hoặc %)</t>
        </r>
      </text>
    </comment>
    <comment ref="K58" authorId="0" shapeId="0">
      <text>
        <r>
          <rPr>
            <sz val="10"/>
            <rFont val="Arial"/>
            <family val="2"/>
          </rPr>
          <t>Ô chỉ tiêu có định dạng số. Đơn vị tính x 1 (hoặc %)</t>
        </r>
      </text>
    </comment>
    <comment ref="L58" authorId="0" shapeId="0">
      <text>
        <r>
          <rPr>
            <sz val="10"/>
            <rFont val="Arial"/>
            <family val="2"/>
          </rPr>
          <t>Ô chỉ tiêu có định dạng số. Đơn vị tính x 1 (hoặc %)</t>
        </r>
      </text>
    </comment>
    <comment ref="M58" authorId="0" shapeId="0">
      <text>
        <r>
          <rPr>
            <sz val="10"/>
            <rFont val="Arial"/>
            <family val="2"/>
          </rPr>
          <t>Ô chỉ tiêu có định dạng số. Đơn vị tính x 1 (hoặc %)</t>
        </r>
      </text>
    </comment>
    <comment ref="K59" authorId="0" shapeId="0">
      <text>
        <r>
          <rPr>
            <sz val="10"/>
            <rFont val="Arial"/>
            <family val="2"/>
          </rPr>
          <t>Ô chỉ tiêu có định dạng số. Đơn vị tính x 1 (hoặc %)</t>
        </r>
      </text>
    </comment>
    <comment ref="L59" authorId="0" shapeId="0">
      <text>
        <r>
          <rPr>
            <sz val="10"/>
            <rFont val="Arial"/>
            <family val="2"/>
          </rPr>
          <t>Ô chỉ tiêu có định dạng số. Đơn vị tính x 1 (hoặc %)</t>
        </r>
      </text>
    </comment>
    <comment ref="M59" authorId="0" shapeId="0">
      <text>
        <r>
          <rPr>
            <sz val="10"/>
            <rFont val="Arial"/>
            <family val="2"/>
          </rPr>
          <t>Ô chỉ tiêu có định dạng số. Đơn vị tính x 1 (hoặc %)</t>
        </r>
      </text>
    </comment>
    <comment ref="K60" authorId="0" shapeId="0">
      <text>
        <r>
          <rPr>
            <sz val="10"/>
            <rFont val="Arial"/>
            <family val="2"/>
          </rPr>
          <t>Ô chỉ tiêu có định dạng số. Đơn vị tính x 1 (hoặc %)</t>
        </r>
      </text>
    </comment>
    <comment ref="L60" authorId="0" shapeId="0">
      <text>
        <r>
          <rPr>
            <sz val="10"/>
            <rFont val="Arial"/>
            <family val="2"/>
          </rPr>
          <t>Ô chỉ tiêu có định dạng số. Đơn vị tính x 1 (hoặc %)</t>
        </r>
      </text>
    </comment>
    <comment ref="M60"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vinhnt1</author>
  </authors>
  <commentList>
    <comment ref="D21" authorId="0" shapeId="0">
      <text>
        <r>
          <rPr>
            <b/>
            <sz val="9"/>
            <color indexed="81"/>
            <rFont val="Tahoma"/>
            <family val="2"/>
          </rPr>
          <t>vinhnt1:</t>
        </r>
        <r>
          <rPr>
            <sz val="9"/>
            <color indexed="81"/>
            <rFont val="Tahoma"/>
            <family val="2"/>
          </rPr>
          <t xml:space="preserve">
phi hop dai hoi, luong ban dai dien, phi ub, phi chuyen tien ngan hang
</t>
        </r>
      </text>
    </comment>
  </commentList>
</comments>
</file>

<file path=xl/sharedStrings.xml><?xml version="1.0" encoding="utf-8"?>
<sst xmlns="http://schemas.openxmlformats.org/spreadsheetml/2006/main" count="1775" uniqueCount="797">
  <si>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</si>
  <si>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</si>
  <si>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</si>
  <si>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</si>
  <si>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</si>
  <si>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</si>
  <si>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</si>
  <si>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</si>
  <si>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</si>
  <si>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</si>
  <si>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</si>
  <si>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</si>
  <si>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</si>
  <si>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</si>
  <si>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</si>
  <si>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</si>
  <si>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</si>
  <si>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</si>
  <si>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</si>
  <si>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</si>
  <si>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</si>
  <si>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</si>
  <si>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</si>
  <si>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</si>
  <si>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</si>
  <si>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</si>
  <si>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</si>
  <si>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</si>
  <si>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</si>
  <si>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</si>
  <si>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</si>
  <si>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</si>
  <si>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</si>
  <si>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</si>
  <si>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</si>
  <si>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</si>
  <si>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</si>
  <si>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</si>
  <si>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</si>
  <si>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</si>
  <si>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</si>
  <si>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</si>
  <si>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</si>
  <si>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</si>
  <si>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</si>
  <si>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</si>
  <si>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</si>
  <si>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</si>
  <si>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</si>
  <si>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</si>
  <si>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</si>
  <si>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</si>
  <si>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</si>
  <si>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</si>
  <si>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</si>
  <si>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</si>
  <si>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</si>
  <si>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</si>
  <si>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</si>
  <si>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</si>
  <si>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</si>
  <si>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</si>
  <si>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</si>
  <si>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</si>
  <si>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</si>
  <si>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</si>
  <si>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</si>
  <si>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</si>
  <si>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</si>
  <si>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</si>
  <si>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</si>
  <si>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</si>
  <si>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</si>
  <si>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</si>
  <si>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</si>
  <si>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</si>
  <si>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</si>
  <si>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</si>
  <si>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</si>
  <si>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</si>
  <si>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</si>
  <si>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</si>
  <si>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</si>
  <si>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</si>
  <si>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</si>
  <si>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</si>
  <si>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</si>
  <si>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</si>
  <si>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</si>
  <si>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</si>
  <si>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</si>
  <si>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</si>
  <si>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</si>
  <si>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</si>
  <si>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</si>
  <si>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</si>
  <si>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</si>
  <si>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</si>
  <si>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</si>
  <si>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</si>
  <si>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</si>
  <si>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</si>
  <si>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</si>
  <si>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</si>
  <si>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</si>
  <si>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</si>
  <si>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</si>
  <si>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</si>
  <si>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</si>
  <si>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</si>
  <si>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</si>
  <si>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</si>
  <si>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</si>
  <si>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</si>
  <si>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</si>
  <si>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</si>
  <si>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</si>
  <si>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</si>
  <si>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</si>
  <si>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</si>
  <si>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</si>
  <si>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</si>
  <si>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</si>
  <si>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</si>
  <si>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</si>
  <si>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</si>
  <si>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</si>
  <si>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</si>
  <si>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</si>
  <si>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</si>
  <si>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</si>
  <si>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</si>
  <si>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</si>
  <si>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</si>
  <si>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</si>
  <si>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</si>
  <si>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</si>
  <si>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</si>
  <si>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</si>
  <si>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</si>
  <si>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</si>
  <si>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</si>
  <si>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</si>
  <si>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</si>
  <si>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2240</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</si>
  <si>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</si>
  <si>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</si>
  <si>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</si>
  <si>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</si>
  <si>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</si>
  <si>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</si>
  <si>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</si>
  <si>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</si>
  <si>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</si>
  <si>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</si>
  <si>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</si>
  <si>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</si>
  <si>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</si>
  <si>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</si>
  <si>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</si>
  <si>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</si>
  <si>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</si>
  <si>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</si>
  <si>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</si>
  <si>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</si>
  <si>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</si>
  <si>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</si>
  <si>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</si>
  <si>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</si>
  <si>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</si>
  <si>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</si>
  <si>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2285</t>
  </si>
  <si>
    <t>4060</t>
  </si>
  <si>
    <t>4061</t>
  </si>
  <si>
    <t>4062</t>
  </si>
  <si>
    <t>4063</t>
  </si>
  <si>
    <t>4064</t>
  </si>
  <si>
    <t>III.1</t>
  </si>
  <si>
    <t>4065</t>
  </si>
  <si>
    <t>III.2</t>
  </si>
  <si>
    <t>4066</t>
  </si>
  <si>
    <t>4067</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</si>
  <si>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</si>
  <si>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</si>
  <si>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</si>
  <si>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</si>
  <si>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</si>
  <si>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</si>
  <si>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</si>
  <si>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</si>
  <si>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</si>
  <si>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</si>
  <si>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</si>
  <si>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</si>
  <si>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</si>
  <si>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</si>
  <si>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</si>
  <si>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</si>
  <si>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</si>
  <si>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</si>
  <si>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</si>
  <si>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</si>
  <si>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</si>
  <si>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</si>
  <si>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</si>
  <si>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</si>
  <si>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</si>
  <si>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</si>
  <si>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</si>
  <si>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</si>
  <si>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</si>
  <si>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</si>
  <si>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</si>
  <si>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 xml:space="preserve">Tiền
Cash </t>
  </si>
  <si>
    <t>Trái phiếu
Bonds</t>
  </si>
  <si>
    <t>STT/No.</t>
  </si>
  <si>
    <t>Loại
Category</t>
  </si>
  <si>
    <t>Giá thị trường
hoặc giá trị hợp lý tại ngày báo cáo
Market price</t>
  </si>
  <si>
    <t>Tổng giá trị (Đồng)
Value (VND)</t>
  </si>
  <si>
    <t>Tỷ lệ % Tổng giá trị tài sản của Quỹ
% of total asset</t>
  </si>
  <si>
    <t>Phụ lục 26. Mẫu báo cáo thay đổi giá trị tài sản ròng, giao dịch chứng chỉ quỹ
Appendix 26. Report on change of Net Asset Value, trading of Fund Certificate</t>
  </si>
  <si>
    <t>Nội dung
Item</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</si>
  <si>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</si>
  <si>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</si>
  <si>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</si>
  <si>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</si>
  <si>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</si>
  <si>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</si>
  <si>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</si>
  <si>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</si>
  <si>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</si>
  <si>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</si>
  <si>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</si>
  <si>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</si>
  <si>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</si>
  <si>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</si>
  <si>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</si>
  <si>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</si>
  <si>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</si>
  <si>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</si>
  <si>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</si>
  <si>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</si>
  <si>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</si>
  <si>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</si>
  <si>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</si>
  <si>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</si>
  <si>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</si>
  <si>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</si>
  <si>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</si>
  <si>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</si>
  <si>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</si>
  <si>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</si>
  <si>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</si>
  <si>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</si>
  <si>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</si>
  <si>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</si>
  <si>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</si>
  <si>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</si>
  <si>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</si>
  <si>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</si>
  <si>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</si>
  <si>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</si>
  <si>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</si>
  <si>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</si>
  <si>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</si>
  <si>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r>
      <rPr>
        <b/>
        <sz val="10"/>
        <color indexed="8"/>
        <rFont val="Tahoma"/>
        <family val="2"/>
      </rPr>
      <t>Ngân Hàng TMCP Đầu tư và Phát triển Việt Nam - Chi nhánh Hà Thành</t>
    </r>
    <r>
      <rPr>
        <sz val="10"/>
        <color indexed="8"/>
        <rFont val="Tahoma"/>
        <family val="2"/>
      </rPr>
      <t xml:space="preserve">
Bank for Investment and Development of Vietnam Jsc - Hathanh Branch</t>
    </r>
  </si>
  <si>
    <t>132</t>
  </si>
  <si>
    <t>135</t>
  </si>
  <si>
    <r>
      <t xml:space="preserve">1.1. Trái tức được nhận/ cổ tức được nhận
</t>
    </r>
    <r>
      <rPr>
        <i/>
        <sz val="10"/>
        <rFont val="Tahoma"/>
        <family val="2"/>
      </rPr>
      <t>Income from Bond Coupon/ Dividend</t>
    </r>
  </si>
  <si>
    <r>
      <t xml:space="preserve">I. THU NHẬP, DOANH THU HOẠT ĐỘNG ĐẦU TƯ
</t>
    </r>
    <r>
      <rPr>
        <b/>
        <i/>
        <sz val="10"/>
        <rFont val="Tahoma"/>
        <family val="2"/>
      </rPr>
      <t>INVESTMENT INCOME</t>
    </r>
  </si>
  <si>
    <r>
      <t xml:space="preserve">1.2. Tiền lãi được nhận
</t>
    </r>
    <r>
      <rPr>
        <i/>
        <sz val="10"/>
        <rFont val="Tahoma"/>
        <family val="2"/>
      </rPr>
      <t>Interest income</t>
    </r>
  </si>
  <si>
    <r>
      <t xml:space="preserve">1.3. Lãi, lỗ bán các khoản đầu tư
</t>
    </r>
    <r>
      <rPr>
        <i/>
        <sz val="10"/>
        <rFont val="Tahoma"/>
        <family val="2"/>
      </rPr>
      <t>Realized gain (losses) from disposal investments</t>
    </r>
  </si>
  <si>
    <r>
      <t xml:space="preserve">1.4. Chênh lệch tăng, giảm đánh giá lại các khoản đầu tư chưa thực hiện
</t>
    </r>
    <r>
      <rPr>
        <i/>
        <sz val="10"/>
        <rFont val="Tahoma"/>
        <family val="2"/>
      </rPr>
      <t>Unrealized gain (losses) from investment revaluation</t>
    </r>
  </si>
  <si>
    <r>
      <t xml:space="preserve">1.5. Doanh thu khác
</t>
    </r>
    <r>
      <rPr>
        <i/>
        <sz val="10"/>
        <rFont val="Tahoma"/>
        <family val="2"/>
      </rPr>
      <t>Other income</t>
    </r>
  </si>
  <si>
    <r>
      <t xml:space="preserve">1.6. Chênh lệch lãi, lỗ tỷ giá hối đoái đã và chưa thực hiện
</t>
    </r>
    <r>
      <rPr>
        <i/>
        <sz val="10"/>
        <rFont val="Tahoma"/>
        <family val="2"/>
      </rPr>
      <t>Realized and unrealized gain (losses) from foreign exchange</t>
    </r>
  </si>
  <si>
    <r>
      <t xml:space="preserve">1.7. Doanh thu khác về đầu tư
</t>
    </r>
    <r>
      <rPr>
        <i/>
        <sz val="10"/>
        <rFont val="Tahoma"/>
        <family val="2"/>
      </rPr>
      <t>Other investment income</t>
    </r>
  </si>
  <si>
    <r>
      <t xml:space="preserve">1.8. Dự phòng nợ phải thu và dự thu khó đòi về cổ tức, tiền lãi và xử lý tổn thất nợ phải thu khó đòi về cổ tức, tiền lãi
</t>
    </r>
    <r>
      <rPr>
        <i/>
        <sz val="10"/>
        <rFont val="Tahoma"/>
        <family val="2"/>
      </rPr>
      <t>Provision for doubtful debt and overdue receivables from dividend, interest income</t>
    </r>
  </si>
  <si>
    <r>
      <t xml:space="preserve">II. CHI PHÍ ĐẦU TƯ
</t>
    </r>
    <r>
      <rPr>
        <b/>
        <i/>
        <sz val="10"/>
        <rFont val="Tahoma"/>
        <family val="2"/>
      </rPr>
      <t>INVESTMENT EXPENSE</t>
    </r>
  </si>
  <si>
    <r>
      <t xml:space="preserve">2.1. Chi phí giao dịch mua, bán các khoản đầu tư
</t>
    </r>
    <r>
      <rPr>
        <i/>
        <sz val="10"/>
        <rFont val="Tahoma"/>
        <family val="2"/>
      </rPr>
      <t>Expense for purchasing and selling investments</t>
    </r>
  </si>
  <si>
    <r>
      <t xml:space="preserve">2.2.Chi phí dự phòng nợ phải thu khó đòi và xử lý tổn thất phải thu khó đòi
</t>
    </r>
    <r>
      <rPr>
        <i/>
        <sz val="10"/>
        <rFont val="Tahoma"/>
        <family val="2"/>
      </rPr>
      <t>Expense for provision doubtful debt and overdue receivables</t>
    </r>
  </si>
  <si>
    <r>
      <t xml:space="preserve">2.3. Chi phí lãi vay
</t>
    </r>
    <r>
      <rPr>
        <i/>
        <sz val="10"/>
        <rFont val="Tahoma"/>
        <family val="2"/>
      </rPr>
      <t>Expense from loans</t>
    </r>
  </si>
  <si>
    <r>
      <t xml:space="preserve">2.4. Chi phí dự phòng giảm giá tài sản nhận thế chấp và xử lý tổn thất các khoản đầu tư cho vay có tài sản nhận thế chấp
</t>
    </r>
    <r>
      <rPr>
        <i/>
        <sz val="10"/>
        <rFont val="Tahoma"/>
        <family val="2"/>
      </rPr>
      <t>Expense for provision devaluation of collateral</t>
    </r>
  </si>
  <si>
    <r>
      <t xml:space="preserve">2.5.Chi phí đầu tư khác
</t>
    </r>
    <r>
      <rPr>
        <i/>
        <sz val="10"/>
        <rFont val="Tahoma"/>
        <family val="2"/>
      </rPr>
      <t>Other investments expense</t>
    </r>
  </si>
  <si>
    <r>
      <t xml:space="preserve">III. CHI PHÍ HOẠT ĐỘNG QUỸ MỞ
</t>
    </r>
    <r>
      <rPr>
        <b/>
        <i/>
        <sz val="10"/>
        <rFont val="Tahoma"/>
        <family val="2"/>
      </rPr>
      <t>OPERATING EXPENSE</t>
    </r>
  </si>
  <si>
    <r>
      <t xml:space="preserve">3.1.Phí quản lý Quỹ mở
</t>
    </r>
    <r>
      <rPr>
        <i/>
        <sz val="10"/>
        <rFont val="Tahoma"/>
        <family val="2"/>
      </rPr>
      <t>Management fee</t>
    </r>
  </si>
  <si>
    <r>
      <t xml:space="preserve">3.2. Phí dịch vụ lưu ký tài sản Quỹ mở
</t>
    </r>
    <r>
      <rPr>
        <i/>
        <sz val="10"/>
        <rFont val="Tahoma"/>
        <family val="2"/>
      </rPr>
      <t>Custodian fee</t>
    </r>
  </si>
  <si>
    <r>
      <t xml:space="preserve">3.3. Phí dịch vụ giám sát
</t>
    </r>
    <r>
      <rPr>
        <i/>
        <sz val="10"/>
        <rFont val="Tahoma"/>
        <family val="2"/>
      </rPr>
      <t>Supervising fee</t>
    </r>
  </si>
  <si>
    <r>
      <t xml:space="preserve">3.4. Phí dịch vụ quản trị Quỹ mở
</t>
    </r>
    <r>
      <rPr>
        <i/>
        <sz val="10"/>
        <rFont val="Tahoma"/>
        <family val="2"/>
      </rPr>
      <t>Fund administrative fee</t>
    </r>
  </si>
  <si>
    <r>
      <t xml:space="preserve">3.5. Phí dịch vụ Đại lý chuyển nhượng
</t>
    </r>
    <r>
      <rPr>
        <i/>
        <sz val="10"/>
        <rFont val="Tahoma"/>
        <family val="2"/>
      </rPr>
      <t>Transfer agent fee</t>
    </r>
  </si>
  <si>
    <r>
      <t xml:space="preserve">3.13. Chi phí hoạt động khác
</t>
    </r>
    <r>
      <rPr>
        <i/>
        <sz val="10"/>
        <rFont val="Tahoma"/>
        <family val="2"/>
      </rPr>
      <t>Other operating expense</t>
    </r>
  </si>
  <si>
    <r>
      <t xml:space="preserve">IV. KẾT QUẢ HOẠT ĐỘNG ĐẦU TƯ
</t>
    </r>
    <r>
      <rPr>
        <b/>
        <i/>
        <sz val="10"/>
        <rFont val="Tahoma"/>
        <family val="2"/>
      </rPr>
      <t>GAIN (LOSSES) FROM INVESTMENT</t>
    </r>
    <r>
      <rPr>
        <b/>
        <sz val="10"/>
        <rFont val="Tahoma"/>
        <family val="2"/>
      </rPr>
      <t xml:space="preserve">
</t>
    </r>
    <r>
      <rPr>
        <b/>
        <i/>
        <sz val="10"/>
        <rFont val="Tahoma"/>
        <family val="2"/>
      </rPr>
      <t>(23=01-10-20)</t>
    </r>
  </si>
  <si>
    <r>
      <t xml:space="preserve">V. KẾT QUẢ THU NHẬP VÀ CHI PHÍ KHÁC
</t>
    </r>
    <r>
      <rPr>
        <b/>
        <i/>
        <sz val="10"/>
        <rFont val="Tahoma"/>
        <family val="2"/>
      </rPr>
      <t>OTHER INCOME AND EXPENSE</t>
    </r>
  </si>
  <si>
    <r>
      <t xml:space="preserve">5.1. Thu nhập khác
</t>
    </r>
    <r>
      <rPr>
        <i/>
        <sz val="10"/>
        <rFont val="Tahoma"/>
        <family val="2"/>
      </rPr>
      <t>Other income</t>
    </r>
  </si>
  <si>
    <r>
      <t xml:space="preserve">5.2. Chi phí khác
</t>
    </r>
    <r>
      <rPr>
        <i/>
        <sz val="10"/>
        <rFont val="Tahoma"/>
        <family val="2"/>
      </rPr>
      <t>Other expense</t>
    </r>
  </si>
  <si>
    <r>
      <t xml:space="preserve">VI. TỔNG LỢI NHUẬN KẾ TOÁN TRƯỚC THUẾ 
</t>
    </r>
    <r>
      <rPr>
        <b/>
        <i/>
        <sz val="10"/>
        <rFont val="Tahoma"/>
        <family val="2"/>
      </rPr>
      <t>PROFIT BEFORE TAX (30=23 + 24)</t>
    </r>
  </si>
  <si>
    <r>
      <t xml:space="preserve">6.1. Lợi nhuận đã thực hiện
</t>
    </r>
    <r>
      <rPr>
        <i/>
        <sz val="10"/>
        <rFont val="Tahoma"/>
        <family val="2"/>
      </rPr>
      <t>Realized profit (losses)</t>
    </r>
  </si>
  <si>
    <r>
      <t xml:space="preserve">6.2. Lợi nhuận chưa thực hiện
</t>
    </r>
    <r>
      <rPr>
        <i/>
        <sz val="10"/>
        <rFont val="Tahoma"/>
        <family val="2"/>
      </rPr>
      <t>Unrealized profit (losses)</t>
    </r>
  </si>
  <si>
    <r>
      <t xml:space="preserve">VII. CHI PHÍ THUẾ TNDN
</t>
    </r>
    <r>
      <rPr>
        <b/>
        <i/>
        <sz val="10"/>
        <rFont val="Tahoma"/>
        <family val="2"/>
      </rPr>
      <t>CORPORATE INCOME TAX</t>
    </r>
  </si>
  <si>
    <r>
      <t xml:space="preserve">VIII. LỢI NHUẬN KẾ TOÁN SAU THUẾ TNDN
</t>
    </r>
    <r>
      <rPr>
        <b/>
        <i/>
        <sz val="10"/>
        <rFont val="Tahoma"/>
        <family val="2"/>
      </rPr>
      <t>PROFIT AFTER TAX (41 = 30 - 40)</t>
    </r>
  </si>
  <si>
    <t>Tài sản
Assets</t>
  </si>
  <si>
    <t>2208.1</t>
  </si>
  <si>
    <t>Tiền bán trái phiếu chờ thu
Receivables from bonds</t>
  </si>
  <si>
    <t>2208.2</t>
  </si>
  <si>
    <t>Các tài sản khác
Other assets</t>
  </si>
  <si>
    <t>Tổng tài sản
Total assets</t>
  </si>
  <si>
    <t>Nợ
Liabilities</t>
  </si>
  <si>
    <t>2214.2</t>
  </si>
  <si>
    <r>
      <t xml:space="preserve">Tiền và các khoản tương đương tiền
</t>
    </r>
    <r>
      <rPr>
        <i/>
        <sz val="10"/>
        <rFont val="Tahoma"/>
        <family val="2"/>
      </rPr>
      <t>Cash at bank and cash equivalent</t>
    </r>
  </si>
  <si>
    <r>
      <t xml:space="preserve">Tiền gửi ngân hàng
</t>
    </r>
    <r>
      <rPr>
        <i/>
        <sz val="10"/>
        <rFont val="Tahoma"/>
        <family val="2"/>
      </rPr>
      <t>Cash in bank</t>
    </r>
  </si>
  <si>
    <r>
      <t xml:space="preserve">Cổ phiếu
</t>
    </r>
    <r>
      <rPr>
        <i/>
        <sz val="10"/>
        <rFont val="Tahoma"/>
        <family val="2"/>
      </rPr>
      <t>Listed shares</t>
    </r>
  </si>
  <si>
    <r>
      <t xml:space="preserve">Trái phiếu
</t>
    </r>
    <r>
      <rPr>
        <i/>
        <sz val="10"/>
        <rFont val="Tahoma"/>
        <family val="2"/>
      </rPr>
      <t>Bond</t>
    </r>
  </si>
  <si>
    <r>
      <t xml:space="preserve">Lãi được nhận
</t>
    </r>
    <r>
      <rPr>
        <i/>
        <sz val="10"/>
        <rFont val="Tahoma"/>
        <family val="2"/>
      </rPr>
      <t>Interest receivables</t>
    </r>
  </si>
  <si>
    <r>
      <t xml:space="preserve">Tiền bán chứng khoán chờ thu (kê chi tiết)
</t>
    </r>
    <r>
      <rPr>
        <i/>
        <sz val="10"/>
        <rFont val="Tahoma"/>
        <family val="2"/>
      </rPr>
      <t>Receivables from investments sold but not yet settled</t>
    </r>
  </si>
  <si>
    <r>
      <t xml:space="preserve">Tiền bán cổ phiếu chờ thu
</t>
    </r>
    <r>
      <rPr>
        <i/>
        <sz val="10"/>
        <rFont val="Tahoma"/>
        <family val="2"/>
      </rPr>
      <t>Receivables from shares</t>
    </r>
  </si>
  <si>
    <r>
      <t xml:space="preserve">Các khoản phải thu khác
</t>
    </r>
    <r>
      <rPr>
        <i/>
        <sz val="10"/>
        <rFont val="Tahoma"/>
        <family val="2"/>
      </rPr>
      <t>Other receivables</t>
    </r>
  </si>
  <si>
    <r>
      <t xml:space="preserve">Các tài sản khác
</t>
    </r>
    <r>
      <rPr>
        <i/>
        <sz val="10"/>
        <rFont val="Tahoma"/>
        <family val="2"/>
      </rPr>
      <t>Other assets</t>
    </r>
  </si>
  <si>
    <r>
      <t xml:space="preserve">Phải trả về mua cổ phiếu
</t>
    </r>
    <r>
      <rPr>
        <i/>
        <sz val="10"/>
        <rFont val="Tahoma"/>
        <family val="2"/>
      </rPr>
      <t>Payables rrom shares</t>
    </r>
  </si>
  <si>
    <r>
      <t xml:space="preserve">Phải trả về mua trái phiếu/Repo trái phiếu
</t>
    </r>
    <r>
      <rPr>
        <i/>
        <sz val="10"/>
        <rFont val="Tahoma"/>
        <family val="2"/>
      </rPr>
      <t>Payables from bonds/bonds repo</t>
    </r>
  </si>
  <si>
    <r>
      <t xml:space="preserve">Phải trả cho Nhà đầu tư về mua Chứng chỉ quỹ
</t>
    </r>
    <r>
      <rPr>
        <i/>
        <sz val="10"/>
        <rFont val="Tahoma"/>
        <family val="2"/>
      </rPr>
      <t>Payables for subscription payable to investors</t>
    </r>
  </si>
  <si>
    <r>
      <t xml:space="preserve">Phải trả thù lao ban đại diện quỹ
</t>
    </r>
    <r>
      <rPr>
        <i/>
        <sz val="10"/>
        <rFont val="Tahoma"/>
        <family val="2"/>
      </rPr>
      <t>Payable to Fund's Board of Representatives</t>
    </r>
  </si>
  <si>
    <r>
      <t xml:space="preserve">Phải trả phí quản trị quỹ
</t>
    </r>
    <r>
      <rPr>
        <i/>
        <sz val="10"/>
        <rFont val="Tahoma"/>
        <family val="2"/>
      </rPr>
      <t>Fund administration fee payable</t>
    </r>
  </si>
  <si>
    <r>
      <t xml:space="preserve">Phải trả phí giám sát
</t>
    </r>
    <r>
      <rPr>
        <i/>
        <sz val="10"/>
        <rFont val="Tahoma"/>
        <family val="2"/>
      </rPr>
      <t>Supervising fee payable</t>
    </r>
  </si>
  <si>
    <r>
      <t xml:space="preserve">Phải trả phí dịch vụ đại lý chuyển nhượng
</t>
    </r>
    <r>
      <rPr>
        <i/>
        <sz val="10"/>
        <rFont val="Tahoma"/>
        <family val="2"/>
      </rPr>
      <t>Tranfer agency fee payable</t>
    </r>
  </si>
  <si>
    <r>
      <t xml:space="preserve">Phải trả phí thường niên
</t>
    </r>
    <r>
      <rPr>
        <i/>
        <sz val="10"/>
        <rFont val="Tahoma"/>
        <family val="2"/>
      </rPr>
      <t>Annual fee for SSC payable</t>
    </r>
  </si>
  <si>
    <r>
      <t xml:space="preserve">Tổng nợ
</t>
    </r>
    <r>
      <rPr>
        <b/>
        <i/>
        <sz val="10"/>
        <rFont val="Tahoma"/>
        <family val="2"/>
      </rPr>
      <t>Total liabilities</t>
    </r>
  </si>
  <si>
    <r>
      <t xml:space="preserve">Tổng số chứng chỉ quỹ đang lưu hành
</t>
    </r>
    <r>
      <rPr>
        <i/>
        <sz val="10"/>
        <rFont val="Tahoma"/>
        <family val="2"/>
      </rPr>
      <t>Number of total outstanding fund certificates</t>
    </r>
  </si>
  <si>
    <r>
      <t xml:space="preserve">Giá trị tài sản ròng trên một chứng chỉ quỹ
</t>
    </r>
    <r>
      <rPr>
        <i/>
        <sz val="10"/>
        <rFont val="Tahoma"/>
        <family val="2"/>
      </rPr>
      <t>Net asset value per unit certificate</t>
    </r>
  </si>
  <si>
    <t>Phí lưu ký trả cho NHGS
Custodian fee</t>
  </si>
  <si>
    <t>Phí dịch vụ lưu ký - trả cho VSD
Pay for VSD fee</t>
  </si>
  <si>
    <t>Phí giám sát trả cho NHGS
Supervisory fee</t>
  </si>
  <si>
    <t>IX</t>
  </si>
  <si>
    <t>2244</t>
  </si>
  <si>
    <t>2245</t>
  </si>
  <si>
    <r>
      <t xml:space="preserve">Tiền phải thanh toán mua chứng khoán (kê chi tiết)
</t>
    </r>
    <r>
      <rPr>
        <i/>
        <sz val="10"/>
        <rFont val="Tahoma"/>
        <family val="2"/>
      </rPr>
      <t>Payables for securities bought but not yet settled</t>
    </r>
  </si>
  <si>
    <r>
      <t xml:space="preserve">Các khoản phải trả khác
</t>
    </r>
    <r>
      <rPr>
        <i/>
        <sz val="10"/>
        <rFont val="Tahoma"/>
        <family val="2"/>
      </rPr>
      <t>Other payables</t>
    </r>
  </si>
  <si>
    <r>
      <t>Phải trả cho Nhà đầu tư về mua lại Chứng chỉ quỹ
Payables for r</t>
    </r>
    <r>
      <rPr>
        <i/>
        <sz val="10"/>
        <rFont val="Tahoma"/>
        <family val="2"/>
      </rPr>
      <t>edemption payable to investors</t>
    </r>
  </si>
  <si>
    <r>
      <t>Tài sản ròng của quỹ đầu tư (I.8-II.3)</t>
    </r>
    <r>
      <rPr>
        <b/>
        <i/>
        <sz val="10"/>
        <rFont val="Tahoma"/>
        <family val="2"/>
      </rPr>
      <t xml:space="preserve">
</t>
    </r>
    <r>
      <rPr>
        <b/>
        <sz val="10"/>
        <rFont val="Tahoma"/>
        <family val="2"/>
      </rPr>
      <t>Total net assets value of Fund</t>
    </r>
  </si>
  <si>
    <t>Cổ phiếu niêm yết
Listed and upcom equity</t>
  </si>
  <si>
    <t>Tổng
Total</t>
  </si>
  <si>
    <t xml:space="preserve">II </t>
  </si>
  <si>
    <t>Cổ phiếu không niêm yết
Unlisted equity</t>
  </si>
  <si>
    <t>Tổng các loại cổ phiếu
Total shares</t>
  </si>
  <si>
    <t xml:space="preserve">1 </t>
  </si>
  <si>
    <t xml:space="preserve">IV </t>
  </si>
  <si>
    <t>Các loại chứng khoán khác
Other sercurities</t>
  </si>
  <si>
    <t>Tổng các loại chứng khoán
Total securities</t>
  </si>
  <si>
    <t xml:space="preserve">V </t>
  </si>
  <si>
    <t>Lãi trái phiếu được nhận
Accrual bond coupon</t>
  </si>
  <si>
    <t>Lãi tiền gửi được nhận
Accrual Interest income</t>
  </si>
  <si>
    <t>Cổ tức được nhận
Accrual dividend</t>
  </si>
  <si>
    <t>Phải thu bán chứng khoán
Receivables from investments sold but not yet settled</t>
  </si>
  <si>
    <t xml:space="preserve">VI </t>
  </si>
  <si>
    <t>Tiền mua CCQ của NĐT
Cash for Subscription of investors</t>
  </si>
  <si>
    <t>Tổng giá trị danh mục
Total value of portfolio</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</si>
  <si>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</si>
  <si>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</si>
  <si>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</si>
  <si>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10"/>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</si>
  <si>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</si>
  <si>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</si>
  <si>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</si>
  <si>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</si>
  <si>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</si>
  <si>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</si>
  <si>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</si>
  <si>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</si>
  <si>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đơn vị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</si>
  <si>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</si>
  <si>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</si>
  <si>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</si>
  <si>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</si>
  <si>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</si>
  <si>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</si>
  <si>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Giá trị tài sản ròng của Quỹ mở (NAV) đầu kỳ
Net assets value of Fund at the beginning of period</t>
  </si>
  <si>
    <t>Thay đổi NAV so với kỳ trước (= II.1 + II.2), trong đó
Change of Net Asset Value of the Fund during the period(= II.1 + II.2), In which</t>
  </si>
  <si>
    <t>Thay đổi NAV do biến động thị trường và hoạt động giao dịch của Quỹ mở trong kỳ
Change of Net Asset Value due to investment related activities during the period</t>
  </si>
  <si>
    <t>Thay đổi NAV do phân chia Lợi nhuận/Tài sản của Quỹ mở cho Nhà đầu tư trong kỳ
Change of Net Asset Value due to profit distribution to investors during the period</t>
  </si>
  <si>
    <t>Thay đổi NAV do mua lại, phát hành thêm Chứng chỉ quỹ (= III.1 – III.2)
Change of Net Asset Value due to subscription, redemption during the period</t>
  </si>
  <si>
    <t>Khoản thu từ việc phát hành bổ sung Chứng chỉ quỹ
Due to subscription</t>
  </si>
  <si>
    <t>Khoản thanh toán từ việc mua lại Chứng chỉ quỹ
Due to redemption</t>
  </si>
  <si>
    <t>Giá trị tài sản ròng của Quỹ mở cuối kỳ ( = I + II + III)
Net Asset Value at the end of period  ( = I + II + III)</t>
  </si>
  <si>
    <r>
      <t xml:space="preserve">I. TÀI SẢN
</t>
    </r>
    <r>
      <rPr>
        <b/>
        <i/>
        <sz val="9.5"/>
        <rFont val="Tahoma"/>
        <family val="2"/>
      </rPr>
      <t>ASSETS</t>
    </r>
  </si>
  <si>
    <r>
      <t xml:space="preserve">1.1. Tiền gửi ngân hàng cho hoạt động của Quỹ mở
</t>
    </r>
    <r>
      <rPr>
        <i/>
        <sz val="9.5"/>
        <rFont val="Tahoma"/>
        <family val="2"/>
      </rPr>
      <t>Cash at bank for Fund's operation</t>
    </r>
  </si>
  <si>
    <r>
      <t xml:space="preserve">1.2. Tiền gửi có kỳ hạn dưới 3 tháng
</t>
    </r>
    <r>
      <rPr>
        <i/>
        <sz val="9.5"/>
        <rFont val="Tahoma"/>
        <family val="2"/>
      </rPr>
      <t>Term deposit under 3 months</t>
    </r>
  </si>
  <si>
    <r>
      <t xml:space="preserve">2.1. Các khoản đầu tư
</t>
    </r>
    <r>
      <rPr>
        <i/>
        <sz val="9.5"/>
        <rFont val="Tahoma"/>
        <family val="2"/>
      </rPr>
      <t>Investments</t>
    </r>
  </si>
  <si>
    <r>
      <t xml:space="preserve">2.2. Dự phòng giảm giá tài sản nhận thế chấp
</t>
    </r>
    <r>
      <rPr>
        <i/>
        <sz val="9.5"/>
        <rFont val="Tahoma"/>
        <family val="2"/>
      </rPr>
      <t>Provision for devaluation of assets as pledge</t>
    </r>
  </si>
  <si>
    <r>
      <t xml:space="preserve">3.1 Phải thu về bán các khoản đầu tư
</t>
    </r>
    <r>
      <rPr>
        <i/>
        <sz val="9.5"/>
        <rFont val="Tahoma"/>
        <family val="2"/>
      </rPr>
      <t>Receivables from investments sold but not yet settled</t>
    </r>
  </si>
  <si>
    <r>
      <t xml:space="preserve">Trong đó: Phải thu khó đòi về bán các khoản đầu tư
</t>
    </r>
    <r>
      <rPr>
        <i/>
        <sz val="9.5"/>
        <rFont val="Tahoma"/>
        <family val="2"/>
      </rPr>
      <t>In which: Overdue receivables from selling investments</t>
    </r>
  </si>
  <si>
    <r>
      <t xml:space="preserve">3.2. Phải thu và dự thu cổ tức, tiền lãi các khoản đầu tư
</t>
    </r>
    <r>
      <rPr>
        <i/>
        <sz val="9.5"/>
        <rFont val="Tahoma"/>
        <family val="2"/>
      </rPr>
      <t>Dividend and interest of investments</t>
    </r>
  </si>
  <si>
    <r>
      <t xml:space="preserve">3.2.1. Phải thu cổ tức, tiền lãi đến ngày nhận
</t>
    </r>
    <r>
      <rPr>
        <i/>
        <sz val="9.5"/>
        <rFont val="Tahoma"/>
        <family val="2"/>
      </rPr>
      <t>Dividend and interest receivables</t>
    </r>
  </si>
  <si>
    <r>
      <t xml:space="preserve">Trong đó: Phải thu khó đòi về cổ tức, tiền lãi đến ngày nhận  nhưng chưa nhận được
</t>
    </r>
    <r>
      <rPr>
        <i/>
        <sz val="9.5"/>
        <rFont val="Tahoma"/>
        <family val="2"/>
      </rPr>
      <t>In which: Overdue receivables from dividend, interest income</t>
    </r>
  </si>
  <si>
    <r>
      <t xml:space="preserve">3.2.2 Dự thu cổ tức, tiền lãi chưa đến ngày nhận
</t>
    </r>
    <r>
      <rPr>
        <i/>
        <sz val="9.5"/>
        <rFont val="Tahoma"/>
        <family val="2"/>
      </rPr>
      <t>Accrual dividend, interest income</t>
    </r>
  </si>
  <si>
    <r>
      <t xml:space="preserve">3.3. Các khoản phải thu khác
</t>
    </r>
    <r>
      <rPr>
        <i/>
        <sz val="9.5"/>
        <rFont val="Tahoma"/>
        <family val="2"/>
      </rPr>
      <t>Other receivables</t>
    </r>
  </si>
  <si>
    <r>
      <t xml:space="preserve">3.4. Dự phòng nợ phải thu khó đòi
</t>
    </r>
    <r>
      <rPr>
        <i/>
        <sz val="9.5"/>
        <rFont val="Tahoma"/>
        <family val="2"/>
      </rPr>
      <t>Provision for doubtful debt</t>
    </r>
  </si>
  <si>
    <r>
      <t xml:space="preserve">TỔNG TÀI SẢN
</t>
    </r>
    <r>
      <rPr>
        <b/>
        <i/>
        <sz val="9.5"/>
        <rFont val="Tahoma"/>
        <family val="2"/>
      </rPr>
      <t>TOTAL ASSETS</t>
    </r>
  </si>
  <si>
    <r>
      <t xml:space="preserve">II. NỢ PHẢI TRẢ
</t>
    </r>
    <r>
      <rPr>
        <b/>
        <i/>
        <sz val="9.5"/>
        <rFont val="Tahoma"/>
        <family val="2"/>
      </rPr>
      <t>TOTAL LIABILITIES</t>
    </r>
  </si>
  <si>
    <r>
      <t xml:space="preserve">1. Vay ngắn hạn
</t>
    </r>
    <r>
      <rPr>
        <i/>
        <sz val="9.5"/>
        <rFont val="Tahoma"/>
        <family val="2"/>
      </rPr>
      <t>Shorterm loans</t>
    </r>
  </si>
  <si>
    <r>
      <t xml:space="preserve">2. Phải trả về mua các khoản đầu tư/Repo
</t>
    </r>
    <r>
      <rPr>
        <i/>
        <sz val="9.5"/>
        <rFont val="Tahoma"/>
        <family val="2"/>
      </rPr>
      <t>Payables for securities bought but not yet settled/Repo</t>
    </r>
  </si>
  <si>
    <r>
      <t xml:space="preserve">3. Phải trả cho các Đại lý phân phối Chứng chỉ quỹ và công ty quản lý quỹ
</t>
    </r>
    <r>
      <rPr>
        <i/>
        <sz val="9.5"/>
        <rFont val="Tahoma"/>
        <family val="2"/>
      </rPr>
      <t>Subscription and Redemption fee payable to distributors and fund management company</t>
    </r>
  </si>
  <si>
    <r>
      <t xml:space="preserve">4. Thuế và các khoản phải nộp Nhà nước
</t>
    </r>
    <r>
      <rPr>
        <i/>
        <sz val="9.5"/>
        <rFont val="Tahoma"/>
        <family val="2"/>
      </rPr>
      <t>Tax payables and obligations to the State Budget</t>
    </r>
  </si>
  <si>
    <r>
      <t xml:space="preserve">5.Phải trả thu nhập cho Nhà đầu tư
</t>
    </r>
    <r>
      <rPr>
        <i/>
        <sz val="9.5"/>
        <rFont val="Tahoma"/>
        <family val="2"/>
      </rPr>
      <t>Profit distribution payables</t>
    </r>
  </si>
  <si>
    <r>
      <t xml:space="preserve">6. Chi phí phải trả
</t>
    </r>
    <r>
      <rPr>
        <i/>
        <sz val="9.5"/>
        <rFont val="Tahoma"/>
        <family val="2"/>
      </rPr>
      <t>Expense Accuals</t>
    </r>
  </si>
  <si>
    <r>
      <t xml:space="preserve">7. Phải trả cho Nhà đầu tư về mua Chứng chỉ quỹ
</t>
    </r>
    <r>
      <rPr>
        <i/>
        <sz val="9.5"/>
        <rFont val="Tahoma"/>
        <family val="2"/>
      </rPr>
      <t>Subscription payable to investors</t>
    </r>
  </si>
  <si>
    <r>
      <t xml:space="preserve">8. Phải trả cho Nhà đầu tư về mua lại Chứng chỉ quỹ
</t>
    </r>
    <r>
      <rPr>
        <i/>
        <sz val="9.5"/>
        <rFont val="Tahoma"/>
        <family val="2"/>
      </rPr>
      <t>Redemption payable to investors</t>
    </r>
  </si>
  <si>
    <r>
      <t xml:space="preserve">9. Phải trả dịch vụ quản lý Quỹ mở
</t>
    </r>
    <r>
      <rPr>
        <i/>
        <sz val="9.5"/>
        <rFont val="Tahoma"/>
        <family val="2"/>
      </rPr>
      <t>Fund management related service expense payable</t>
    </r>
  </si>
  <si>
    <r>
      <t xml:space="preserve">10. Phải trả, phải nộp khác
</t>
    </r>
    <r>
      <rPr>
        <i/>
        <sz val="9.5"/>
        <rFont val="Tahoma"/>
        <family val="2"/>
      </rPr>
      <t>Other payables</t>
    </r>
  </si>
  <si>
    <r>
      <t xml:space="preserve">TỔNG NỢ PHẢI TRẢ
</t>
    </r>
    <r>
      <rPr>
        <b/>
        <i/>
        <sz val="9.5"/>
        <rFont val="Tahoma"/>
        <family val="2"/>
      </rPr>
      <t>TOTAL LIABILITIES</t>
    </r>
  </si>
  <si>
    <r>
      <t xml:space="preserve">1. Vốn góp của Nhà đầu tư
</t>
    </r>
    <r>
      <rPr>
        <i/>
        <sz val="9.5"/>
        <rFont val="Tahoma"/>
        <family val="2"/>
      </rPr>
      <t>Paid up capital</t>
    </r>
  </si>
  <si>
    <r>
      <t xml:space="preserve">1.1 Vốn góp phát hành
</t>
    </r>
    <r>
      <rPr>
        <i/>
        <sz val="9.5"/>
        <rFont val="Tahoma"/>
        <family val="2"/>
      </rPr>
      <t>Capital from subscription</t>
    </r>
  </si>
  <si>
    <r>
      <t xml:space="preserve">1.2 Vốn góp mua lại
</t>
    </r>
    <r>
      <rPr>
        <i/>
        <sz val="9.5"/>
        <rFont val="Tahoma"/>
        <family val="2"/>
      </rPr>
      <t>Capital from redeemption</t>
    </r>
  </si>
  <si>
    <r>
      <t xml:space="preserve">2. Thặng dư vốn góp của Nhà đầu tư
</t>
    </r>
    <r>
      <rPr>
        <i/>
        <sz val="9.5"/>
        <rFont val="Tahoma"/>
        <family val="2"/>
      </rPr>
      <t>Share premium</t>
    </r>
  </si>
  <si>
    <r>
      <t xml:space="preserve">3. Lợi nhuận chưa phân phối
</t>
    </r>
    <r>
      <rPr>
        <i/>
        <sz val="9.5"/>
        <rFont val="Tahoma"/>
        <family val="2"/>
      </rPr>
      <t>Undistributed earnings</t>
    </r>
  </si>
  <si>
    <r>
      <t xml:space="preserve">V. LỢI NHUẬN ĐÃ PHÂN PHỐI CHO NHÀ ĐẦU TƯ
</t>
    </r>
    <r>
      <rPr>
        <b/>
        <i/>
        <sz val="9.5"/>
        <rFont val="Tahoma"/>
        <family val="2"/>
      </rPr>
      <t>DISTRIBUTED EARNINGS</t>
    </r>
  </si>
  <si>
    <r>
      <t xml:space="preserve">1. Lợi nhuận/Tài sản đã phân phối cho Nhà đầu tư trong năm
</t>
    </r>
    <r>
      <rPr>
        <i/>
        <sz val="9.5"/>
        <rFont val="Tahoma"/>
        <family val="2"/>
      </rPr>
      <t>Distributed earnings assets in the period</t>
    </r>
  </si>
  <si>
    <r>
      <t xml:space="preserve">2. Lợi nhuận đã phân phối cho Nhà đầu tư lũy kế từ khi thành lập Quỹ mở đến kỳ lập báo cáo này
</t>
    </r>
    <r>
      <rPr>
        <i/>
        <sz val="9.5"/>
        <rFont val="Tahoma"/>
        <family val="2"/>
      </rPr>
      <t>Accumulated distributed profit/ assets</t>
    </r>
  </si>
  <si>
    <r>
      <t xml:space="preserve">VI. CÁC CHỈ TIÊU NGOÀI BÁO CÁO TÌNH HÌNH TÀI CHÍNH
</t>
    </r>
    <r>
      <rPr>
        <b/>
        <i/>
        <sz val="9.5"/>
        <rFont val="Tahoma"/>
        <family val="2"/>
      </rPr>
      <t>INDICATORS OUTSIDE INCOME STATEMENT</t>
    </r>
  </si>
  <si>
    <r>
      <t xml:space="preserve">1. Tài sản nhận thế chấp
</t>
    </r>
    <r>
      <rPr>
        <i/>
        <sz val="9.5"/>
        <rFont val="Tahoma"/>
        <family val="2"/>
      </rPr>
      <t>Assets as pledge</t>
    </r>
  </si>
  <si>
    <r>
      <t xml:space="preserve">2. Nợ khó đòi đã xử lý
</t>
    </r>
    <r>
      <rPr>
        <i/>
        <sz val="9.5"/>
        <rFont val="Tahoma"/>
        <family val="2"/>
      </rPr>
      <t>Doubtful debt</t>
    </r>
  </si>
  <si>
    <r>
      <t xml:space="preserve">3. Ngoại tệ các loại
</t>
    </r>
    <r>
      <rPr>
        <i/>
        <sz val="9.5"/>
        <rFont val="Tahoma"/>
        <family val="2"/>
      </rPr>
      <t>Foreign exchange</t>
    </r>
  </si>
  <si>
    <r>
      <t xml:space="preserve">4. Số lượng Chứng chỉ quỹ đang lưu hành
</t>
    </r>
    <r>
      <rPr>
        <i/>
        <sz val="9.5"/>
        <rFont val="Tahoma"/>
        <family val="2"/>
      </rPr>
      <t>Number of Fund Certificate</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</si>
  <si>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</si>
  <si>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</si>
  <si>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</si>
  <si>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</si>
  <si>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</si>
  <si>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r>
      <t xml:space="preserve">1.Tiền gửi ngân hàng và tương đương tiền
</t>
    </r>
    <r>
      <rPr>
        <b/>
        <i/>
        <sz val="9.5"/>
        <rFont val="Tahoma"/>
        <family val="2"/>
      </rPr>
      <t>Cash at bank and cash equivalent</t>
    </r>
  </si>
  <si>
    <r>
      <t xml:space="preserve">2. Các khoản đầu tư thuần
</t>
    </r>
    <r>
      <rPr>
        <b/>
        <i/>
        <sz val="9.5"/>
        <rFont val="Tahoma"/>
        <family val="2"/>
      </rPr>
      <t>Investments</t>
    </r>
  </si>
  <si>
    <r>
      <t xml:space="preserve">3. Các khoản phải thu
</t>
    </r>
    <r>
      <rPr>
        <b/>
        <i/>
        <sz val="9.5"/>
        <rFont val="Tahoma"/>
        <family val="2"/>
      </rPr>
      <t>Account Receivables</t>
    </r>
  </si>
  <si>
    <t xml:space="preserve"> -   </t>
  </si>
  <si>
    <r>
      <t xml:space="preserve">Công Ty TNHH MTV quản lý quỹ ngân hàng công thương Việt Nam
</t>
    </r>
    <r>
      <rPr>
        <sz val="10"/>
        <rFont val="Tahoma"/>
        <family val="2"/>
      </rPr>
      <t>Vietinbank Fund Management Company Limited</t>
    </r>
  </si>
  <si>
    <r>
      <t xml:space="preserve">Quỹ Đầu tư Trái phiếu ngân hàng công thương Việt Nam
</t>
    </r>
    <r>
      <rPr>
        <sz val="10"/>
        <rFont val="Tahoma"/>
        <family val="2"/>
      </rPr>
      <t>VTBF</t>
    </r>
  </si>
  <si>
    <r>
      <t xml:space="preserve">3.6. Chi phí họp, Đại hội Quỹ mở
</t>
    </r>
    <r>
      <rPr>
        <i/>
        <sz val="10"/>
        <rFont val="Tahoma"/>
        <family val="2"/>
      </rPr>
      <t>Meeting and General Meeting expense</t>
    </r>
  </si>
  <si>
    <r>
      <t xml:space="preserve">3.7. Chi phí kiểm toán
</t>
    </r>
    <r>
      <rPr>
        <i/>
        <sz val="10"/>
        <rFont val="Tahoma"/>
        <family val="2"/>
      </rPr>
      <t>Audit expense</t>
    </r>
  </si>
  <si>
    <r>
      <t xml:space="preserve">3.8. Chi phí thanh lý tài sản Quỹ mở
</t>
    </r>
    <r>
      <rPr>
        <i/>
        <sz val="10"/>
        <rFont val="Tahoma"/>
        <family val="2"/>
      </rPr>
      <t>Asset disposal expense</t>
    </r>
  </si>
  <si>
    <t xml:space="preserve"> 2.1.1 Cổ phiếu
Shares</t>
  </si>
  <si>
    <t>2.1.2 Trái phiếu
Bonds</t>
  </si>
  <si>
    <t xml:space="preserve">2.1.3 Quyền mua
</t>
  </si>
  <si>
    <t xml:space="preserve">2.1.4 Đầu tư khác
</t>
  </si>
  <si>
    <t>Công ty TNHH MTV Quản lý Quỹ ngân hàng công thương Việt Nam</t>
  </si>
  <si>
    <r>
      <t>Đầu tư khác 
Other Investments</t>
    </r>
    <r>
      <rPr>
        <i/>
        <sz val="10"/>
        <rFont val="Tahoma"/>
        <family val="2"/>
      </rPr>
      <t>s</t>
    </r>
  </si>
  <si>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</si>
  <si>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</si>
  <si>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</si>
  <si>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</si>
  <si>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</si>
  <si>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Công ty TNHH MTV Quản lý Quỹ Ngân hàng TMCP công thương Việt Nam</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</si>
  <si>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</si>
  <si>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</si>
  <si>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</si>
  <si>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</si>
  <si>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</si>
  <si>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</si>
  <si>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</si>
  <si>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</si>
  <si>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</si>
  <si>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</si>
  <si>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Công ty TNHH MTV Quản lý Quỹ Ngân hàng công thương Việt Nam</t>
  </si>
  <si>
    <t>Quyền mua
Rights</t>
  </si>
  <si>
    <t>Phải thu khác
Other receivables</t>
  </si>
  <si>
    <t>Các khoản đặt cọc và ứng trước
Deposit suspense</t>
  </si>
  <si>
    <t>Tài sản khác
Other investments</t>
  </si>
  <si>
    <t>Công cụ chuyển nhượng 
Registered Certificate of Deposit</t>
  </si>
  <si>
    <t>Công ty TNHH MTV QLQ Ngân hàng công thương Việt Nam</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</si>
  <si>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</si>
  <si>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</si>
  <si>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</si>
  <si>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</si>
  <si>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</si>
  <si>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</si>
  <si>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Thu nhập từ hoạt động đầu tư
</t>
    </r>
    <r>
      <rPr>
        <b/>
        <i/>
        <sz val="9.5"/>
        <rFont val="Tahoma"/>
        <family val="2"/>
      </rPr>
      <t>Investment income</t>
    </r>
  </si>
  <si>
    <r>
      <t xml:space="preserve">Cổ tức, trái tức được nhận
</t>
    </r>
    <r>
      <rPr>
        <i/>
        <sz val="9.5"/>
        <rFont val="Tahoma"/>
        <family val="2"/>
      </rPr>
      <t>Dividend, Bond coupon income</t>
    </r>
  </si>
  <si>
    <r>
      <t xml:space="preserve"> Lãi được nhận
</t>
    </r>
    <r>
      <rPr>
        <i/>
        <sz val="9.5"/>
        <rFont val="Tahoma"/>
        <family val="2"/>
      </rPr>
      <t>Interest income</t>
    </r>
  </si>
  <si>
    <r>
      <t xml:space="preserve">Các khoản thu nhập khác
</t>
    </r>
    <r>
      <rPr>
        <i/>
        <sz val="9.5"/>
        <rFont val="Tahoma"/>
        <family val="2"/>
      </rPr>
      <t>Other income</t>
    </r>
  </si>
  <si>
    <r>
      <t xml:space="preserve">Chi phí
</t>
    </r>
    <r>
      <rPr>
        <b/>
        <i/>
        <sz val="9.5"/>
        <rFont val="Tahoma"/>
        <family val="2"/>
      </rPr>
      <t>Expense</t>
    </r>
  </si>
  <si>
    <r>
      <t xml:space="preserve"> Phí quản lý trả cho công ty quản lý quỹ
</t>
    </r>
    <r>
      <rPr>
        <i/>
        <sz val="9.5"/>
        <rFont val="Tahoma"/>
        <family val="2"/>
      </rPr>
      <t>Management fee for FMC</t>
    </r>
  </si>
  <si>
    <r>
      <t xml:space="preserve">Phí lưu ký, giám sát trả cho NHGS
</t>
    </r>
    <r>
      <rPr>
        <i/>
        <sz val="9.5"/>
        <rFont val="Tahoma"/>
        <family val="2"/>
      </rPr>
      <t>Custodian, Supervisory fee for Supervisory Bank</t>
    </r>
  </si>
  <si>
    <r>
      <t xml:space="preserve"> Chi phí dịch vụ quản trị quỹ trả cho NHGS
</t>
    </r>
    <r>
      <rPr>
        <i/>
        <sz val="9.5"/>
        <rFont val="Tahoma"/>
        <family val="2"/>
      </rPr>
      <t>Fund Administration Fee</t>
    </r>
  </si>
  <si>
    <r>
      <t xml:space="preserve">Chi phí dịch vụ đại lý chuyển nhượng và các chi phí khác mà công ty quản lý quỹ trả cho VSD
</t>
    </r>
    <r>
      <rPr>
        <i/>
        <sz val="9.5"/>
        <rFont val="Tahoma"/>
        <family val="2"/>
      </rPr>
      <t>Transfer Agency Fee, and other fee paid to relevant Fund's service providers</t>
    </r>
  </si>
  <si>
    <r>
      <t xml:space="preserve">Chi phí kiểm toán trả cho tổ chức kiểm toán;
</t>
    </r>
    <r>
      <rPr>
        <i/>
        <sz val="9.5"/>
        <rFont val="Tahoma"/>
        <family val="2"/>
      </rPr>
      <t>Audit fee</t>
    </r>
  </si>
  <si>
    <r>
      <t xml:space="preserve"> Chi phí dịch vụ tư vấn pháp lý, dịch vụ báo giá và các dịch vụ hợp lý khác, thù lao trả cho ban đại diện quỹ;
</t>
    </r>
    <r>
      <rPr>
        <i/>
        <sz val="9.5"/>
        <rFont val="Tahoma"/>
        <family val="2"/>
      </rPr>
      <t>Legal consultancy expenses, price quotation fee, other valid expenses, remuneration payable to fund representative board</t>
    </r>
  </si>
  <si>
    <r>
      <t xml:space="preserve">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t>
    </r>
    <r>
      <rPr>
        <i/>
        <sz val="9.5"/>
        <rFont val="Tahoma"/>
        <family val="2"/>
      </rPr>
      <t>Fee for drafting, printing, distribution of prospectus, summarised propectus, financial statements, transaction confirmations, account statements and other documents to investors; information disclosure fee; fee for organising annual general meeting, board of representatives meeting</t>
    </r>
  </si>
  <si>
    <r>
      <t xml:space="preserve">Chi phí liên quan đến thực hiện các giao dịch tài sản của quỹ
</t>
    </r>
    <r>
      <rPr>
        <i/>
        <sz val="9.5"/>
        <rFont val="Tahoma"/>
        <family val="2"/>
      </rPr>
      <t>Expenses related to execution of fund’s asset transactions</t>
    </r>
  </si>
  <si>
    <r>
      <t xml:space="preserve">Các loại phí khác (nêu chi tiết)
</t>
    </r>
    <r>
      <rPr>
        <i/>
        <sz val="9.5"/>
        <rFont val="Tahoma"/>
        <family val="2"/>
      </rPr>
      <t>Other fees (in details)</t>
    </r>
  </si>
  <si>
    <r>
      <t xml:space="preserve">Phí quản lý thường niên
</t>
    </r>
    <r>
      <rPr>
        <i/>
        <sz val="9.5"/>
        <rFont val="Tahoma"/>
        <family val="2"/>
      </rPr>
      <t>Annual fee for SSC</t>
    </r>
  </si>
  <si>
    <r>
      <t xml:space="preserve">Thu nhập ròng từ hoạt động đầu tư (I-II)
</t>
    </r>
    <r>
      <rPr>
        <b/>
        <i/>
        <sz val="9.5"/>
        <rFont val="Tahoma"/>
        <family val="2"/>
      </rPr>
      <t>Net Income from Investment Activities</t>
    </r>
  </si>
  <si>
    <r>
      <t xml:space="preserve">Lãi (lỗ) từ hoạt động đầu tư
</t>
    </r>
    <r>
      <rPr>
        <b/>
        <i/>
        <sz val="9.5"/>
        <rFont val="Tahoma"/>
        <family val="2"/>
      </rPr>
      <t>Gain / (Loss) from Investment Activities</t>
    </r>
  </si>
  <si>
    <r>
      <t xml:space="preserve">Lãi (lỗ) thực tế phát sinh từ hoạt động đầu tư
</t>
    </r>
    <r>
      <rPr>
        <i/>
        <sz val="9.5"/>
        <rFont val="Tahoma"/>
        <family val="2"/>
      </rPr>
      <t>Realised Gain / (Loss) from disposal of investment</t>
    </r>
  </si>
  <si>
    <r>
      <t xml:space="preserve">Thay đổi về giá trị của các khoản đầu tư trong kỳ
</t>
    </r>
    <r>
      <rPr>
        <i/>
        <sz val="9.5"/>
        <rFont val="Tahoma"/>
        <family val="2"/>
      </rPr>
      <t>Unrealised Gain / (Loss) due to market price</t>
    </r>
  </si>
  <si>
    <r>
      <t xml:space="preserve">Thay đổi của giá trị tài sản ròng do các hoạt động đầu tư trong kỳ (III + IV)
</t>
    </r>
    <r>
      <rPr>
        <b/>
        <i/>
        <sz val="9.5"/>
        <rFont val="Tahoma"/>
        <family val="2"/>
      </rPr>
      <t>Change of Net Asset Value of the Fund due to investment activities during the period</t>
    </r>
  </si>
  <si>
    <r>
      <t xml:space="preserve">Giá trị tài sản ròng đầu kỳ
</t>
    </r>
    <r>
      <rPr>
        <b/>
        <i/>
        <sz val="9.5"/>
        <rFont val="Tahoma"/>
        <family val="2"/>
      </rPr>
      <t>Net Asset Value at the beginning of period</t>
    </r>
  </si>
  <si>
    <r>
      <t xml:space="preserve">Thay đổi giá trị tài sản ròng của quỹ trong kỳ:
</t>
    </r>
    <r>
      <rPr>
        <b/>
        <i/>
        <sz val="9.5"/>
        <rFont val="Tahoma"/>
        <family val="2"/>
      </rPr>
      <t>Change of Net Asset Value of the Fund during the period</t>
    </r>
  </si>
  <si>
    <r>
      <t>trong đó</t>
    </r>
    <r>
      <rPr>
        <i/>
        <sz val="9.5"/>
        <rFont val="Tahoma"/>
        <family val="2"/>
      </rPr>
      <t>/ in which</t>
    </r>
  </si>
  <si>
    <r>
      <t xml:space="preserve">Thay đổi giá trị tài sản ròng của  quỹ do các hoạt động liên quan đến đầu tư trong kỳ
</t>
    </r>
    <r>
      <rPr>
        <i/>
        <sz val="9.5"/>
        <rFont val="Tahoma"/>
        <family val="2"/>
      </rPr>
      <t>Change of Net Asset Value due to investment related activities during the period</t>
    </r>
  </si>
  <si>
    <r>
      <t xml:space="preserve">Giá trị tài sản ròng cuối kỳ
</t>
    </r>
    <r>
      <rPr>
        <b/>
        <i/>
        <sz val="9.5"/>
        <rFont val="Tahoma"/>
        <family val="2"/>
      </rPr>
      <t>Net Asset Value at the end of period</t>
    </r>
  </si>
  <si>
    <r>
      <t xml:space="preserve">Lợi nhuận bình quân năm (chỉ áp dụng đối với báo cáo năm)
</t>
    </r>
    <r>
      <rPr>
        <b/>
        <i/>
        <sz val="9.5"/>
        <rFont val="Tahoma"/>
        <family val="2"/>
      </rPr>
      <t>Average income (applicable for annual report)</t>
    </r>
  </si>
  <si>
    <r>
      <t xml:space="preserve">Tỷ suất lợi nhuận bình quân năm (chỉ áp dụng đối với báo cáo năm)
</t>
    </r>
    <r>
      <rPr>
        <i/>
        <sz val="9.5"/>
        <rFont val="Tahoma"/>
        <family val="2"/>
      </rPr>
      <t>Profit margin (applicable for annual report)</t>
    </r>
  </si>
  <si>
    <r>
      <t xml:space="preserve">Công Ty TNHH MTV Quản lý quỹ Ngân hàng công thương Việt Nam
</t>
    </r>
    <r>
      <rPr>
        <sz val="10"/>
        <color indexed="30"/>
        <rFont val="Tahoma"/>
        <family val="2"/>
      </rPr>
      <t>Vietinbank Fund Management Company Limited</t>
    </r>
  </si>
  <si>
    <t xml:space="preserve">Đối chiếu lệch </t>
  </si>
  <si>
    <t>Tổng tài sản</t>
  </si>
  <si>
    <t xml:space="preserve"> Lợi nhuận</t>
  </si>
  <si>
    <t>Ngô Thị Thu Cúc</t>
  </si>
  <si>
    <t>Phải trả khác
 Other payable</t>
  </si>
  <si>
    <t>2215.14</t>
  </si>
  <si>
    <t>Tiền gửi hoạt động
Cash on activities account</t>
  </si>
  <si>
    <t>Phai trả phí môi giới
Broker fee</t>
  </si>
  <si>
    <t>2215.16</t>
  </si>
  <si>
    <t>Kỳ trước 
Last period</t>
  </si>
  <si>
    <t>Kỳ này
This period</t>
  </si>
  <si>
    <t>BÁO  CÁO LƯU CHUYỂN TIỀN TỆ
CASH FLOW REPORT</t>
  </si>
  <si>
    <r>
      <rPr>
        <b/>
        <sz val="10"/>
        <rFont val="Tahoma"/>
        <family val="2"/>
      </rPr>
      <t>Quỹ Đầu tư Trái phiếu ngân hàng công thương Việt Nam</t>
    </r>
    <r>
      <rPr>
        <sz val="10"/>
        <rFont val="Tahoma"/>
        <family val="2"/>
      </rPr>
      <t xml:space="preserve">
VTBF</t>
    </r>
  </si>
  <si>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</si>
  <si>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</si>
  <si>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</si>
  <si>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</si>
  <si>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</si>
  <si>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</si>
  <si>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</si>
  <si>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</si>
  <si>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</si>
  <si>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</si>
  <si>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</si>
  <si>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</si>
  <si>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</si>
  <si>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</si>
  <si>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</si>
  <si>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</si>
  <si>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</si>
  <si>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</si>
  <si>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</si>
  <si>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</si>
  <si>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</si>
  <si>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</si>
  <si>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</si>
  <si>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 + 2 + 3)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</si>
  <si>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</si>
  <si>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</si>
  <si>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</si>
  <si>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</si>
  <si>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</si>
  <si>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</si>
  <si>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</si>
  <si>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</si>
  <si>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</si>
  <si>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</si>
  <si>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</si>
  <si>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</si>
  <si>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</si>
  <si>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</si>
  <si>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Tiền gửi ngân hàng đầu kỳ:
Cash at bank of the beginning of period</t>
  </si>
  <si>
    <t>51</t>
  </si>
  <si>
    <t>- Tiền gửi ngân hàng cho hoạt động Quỹ mở
Cash at bank for Fund's operation</t>
  </si>
  <si>
    <t>52</t>
  </si>
  <si>
    <t>- Tiền gửi có kỳ hạn không quá 3 tháng
 Deposit with term not more than three months</t>
  </si>
  <si>
    <t>52.1</t>
  </si>
  <si>
    <t>- Tiền gửi của Nhà đầu tư về mua Chứng chỉ quỹ
Cash at bank for Fund's subscription/redemption</t>
  </si>
  <si>
    <t>53</t>
  </si>
  <si>
    <t>- Tiền gửi phong tỏa
Frozen Account</t>
  </si>
  <si>
    <t>54</t>
  </si>
  <si>
    <t>V. Tiền và các khoản tương đương tiền cuối kỳ
Cash and cash equivalents at the end of period</t>
  </si>
  <si>
    <t>55</t>
  </si>
  <si>
    <t>Tiền gửi ngân hàng cuối kỳ:
Cash at bank of the end of period</t>
  </si>
  <si>
    <t>56</t>
  </si>
  <si>
    <t>57</t>
  </si>
  <si>
    <t>57.1</t>
  </si>
  <si>
    <t>58</t>
  </si>
  <si>
    <t>59</t>
  </si>
  <si>
    <t>VI. Chênh lệch tiền và các khoản tương đương tiền trong kỳ
Changes in cash and cash equivalents in the period</t>
  </si>
  <si>
    <t>60</t>
  </si>
  <si>
    <t xml:space="preserve"> BÁO CÁO VỀ TÌNH HÌNH TỰ DOANH ĐẦU TƯ GIÁN TIẾP RA NƯỚC NGOÀI CỦA QUỸ
  REPORT ON FUND'S FOREIGN PORFOLIO INVESTMENT</t>
  </si>
  <si>
    <r>
      <rPr>
        <b/>
        <sz val="10"/>
        <color rgb="FF0070C0"/>
        <rFont val="Tahoma"/>
        <family val="2"/>
      </rPr>
      <t>Tên công ty quản lý quỹ:</t>
    </r>
    <r>
      <rPr>
        <b/>
        <sz val="10"/>
        <rFont val="Tahoma"/>
        <family val="2"/>
      </rPr>
      <t xml:space="preserve">
</t>
    </r>
    <r>
      <rPr>
        <sz val="10"/>
        <rFont val="Tahoma"/>
        <family val="2"/>
      </rPr>
      <t>Management Fund Company name:</t>
    </r>
  </si>
  <si>
    <r>
      <rPr>
        <b/>
        <sz val="10"/>
        <color rgb="FF0070C0"/>
        <rFont val="Tahoma"/>
        <family val="2"/>
      </rPr>
      <t>Tên ngân hàng giám sát:</t>
    </r>
    <r>
      <rPr>
        <sz val="10"/>
        <rFont val="Tahoma"/>
        <family val="2"/>
      </rPr>
      <t xml:space="preserve">
Supervising bank: </t>
    </r>
  </si>
  <si>
    <r>
      <t xml:space="preserve">Ngân Hàng TMCP Đầu tư và Phát triển Việt Nam - Chi nhánh Hà Thành
</t>
    </r>
    <r>
      <rPr>
        <sz val="10"/>
        <color rgb="FF0070C0"/>
        <rFont val="Tahoma"/>
        <family val="2"/>
      </rPr>
      <t>Bank for Investment and Development of Vietnam Jsc - Hathanh Branch</t>
    </r>
  </si>
  <si>
    <r>
      <rPr>
        <b/>
        <sz val="10"/>
        <color rgb="FF0070C0"/>
        <rFont val="Tahoma"/>
        <family val="2"/>
      </rPr>
      <t>Tên Quỹ:</t>
    </r>
    <r>
      <rPr>
        <b/>
        <sz val="10"/>
        <rFont val="Tahoma"/>
        <family val="2"/>
      </rPr>
      <t xml:space="preserve">
</t>
    </r>
    <r>
      <rPr>
        <sz val="10"/>
        <rFont val="Tahoma"/>
        <family val="2"/>
      </rPr>
      <t xml:space="preserve">Fund name: </t>
    </r>
  </si>
  <si>
    <r>
      <rPr>
        <b/>
        <sz val="10"/>
        <color rgb="FF0070C0"/>
        <rFont val="Tahoma"/>
        <family val="2"/>
      </rPr>
      <t>Ngày lập báo cáo:</t>
    </r>
    <r>
      <rPr>
        <sz val="10"/>
        <color rgb="FF0070C0"/>
        <rFont val="Tahoma"/>
        <family val="2"/>
      </rPr>
      <t xml:space="preserve">
Reporting Date:</t>
    </r>
  </si>
  <si>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</si>
  <si>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</si>
  <si>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</si>
  <si>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</si>
  <si>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</si>
  <si>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</si>
  <si>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</si>
  <si>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</si>
  <si>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</si>
  <si>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</si>
  <si>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</si>
  <si>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</si>
  <si>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</si>
  <si>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</si>
  <si>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BÁO CÁO VỀ TÌNH HÌNH TỰ DOANH ĐẦU TƯ GIÁN TIẾP RA NƯỚC NGOÀI CỦA QUỸ
PERIODICAL REPORT ON FUND'S FOREIGN PORFOLIO INVESTMENT</t>
  </si>
  <si>
    <r>
      <rPr>
        <b/>
        <sz val="10"/>
        <color rgb="FF0070C0"/>
        <rFont val="Tahoma"/>
        <family val="2"/>
      </rPr>
      <t>Tên công ty quản lý quỹ:</t>
    </r>
    <r>
      <rPr>
        <sz val="10"/>
        <rFont val="Tahoma"/>
        <family val="2"/>
      </rPr>
      <t xml:space="preserve">
Management Fund Company name:</t>
    </r>
  </si>
  <si>
    <r>
      <rPr>
        <b/>
        <sz val="10"/>
        <color rgb="FF0070C0"/>
        <rFont val="Tahoma"/>
        <family val="2"/>
      </rPr>
      <t>Ngân Hàng TMCP Đầu tư và Phát triển Việt Nam - Chi nhánh Hà Thành</t>
    </r>
    <r>
      <rPr>
        <b/>
        <sz val="10"/>
        <rFont val="Tahoma"/>
        <family val="2"/>
      </rPr>
      <t xml:space="preserve">
</t>
    </r>
    <r>
      <rPr>
        <sz val="10"/>
        <rFont val="Tahoma"/>
        <family val="2"/>
      </rPr>
      <t>Bank for Investment and Development of Vietnam Jsc - Hathanh Brach</t>
    </r>
    <r>
      <rPr>
        <b/>
        <sz val="10"/>
        <rFont val="Tahoma"/>
        <family val="2"/>
      </rPr>
      <t xml:space="preserve">
</t>
    </r>
    <r>
      <rPr>
        <sz val="10"/>
        <rFont val="Tahoma"/>
        <family val="2"/>
      </rPr>
      <t xml:space="preserve">
</t>
    </r>
  </si>
  <si>
    <r>
      <rPr>
        <b/>
        <sz val="10"/>
        <color rgb="FF0070C0"/>
        <rFont val="Tahoma"/>
        <family val="2"/>
      </rPr>
      <t>Tên Quỹ:</t>
    </r>
    <r>
      <rPr>
        <sz val="10"/>
        <rFont val="Tahoma"/>
        <family val="2"/>
      </rPr>
      <t xml:space="preserve">
Fund name: </t>
    </r>
  </si>
  <si>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</si>
  <si>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</si>
  <si>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</si>
  <si>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</si>
  <si>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</si>
  <si>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</si>
  <si>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</si>
  <si>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</si>
  <si>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Các khoản tương đương tiền
Cash equivalent</t>
  </si>
  <si>
    <t>Các khoản đầu tư (kê chi tiết)
Investments</t>
  </si>
  <si>
    <t>Cổ tức, trái tức được nhận
Dividend and coupon receivables</t>
  </si>
  <si>
    <t>Lãi được nhận
Interest receivables</t>
  </si>
  <si>
    <t>Tiền bán chứng khoán chờ thu (kê chi tiết)
Receivables from investments sold but not yet settled (in details)</t>
  </si>
  <si>
    <t>Các khoản phải thu khác
Other receivables</t>
  </si>
  <si>
    <t>Tổng tài sản
Total Assets</t>
  </si>
  <si>
    <t>Tiền phải thanh toán mua chứng khoán (kê chi tiết)
Paybles for securities bought but not yet settled (in details)</t>
  </si>
  <si>
    <t>Các khoản phải trả khác
Other payables</t>
  </si>
  <si>
    <t>Tổng nợ
Total liabilities</t>
  </si>
  <si>
    <t>Ngân hàng TMCP Đầu tư và Phát triển Việt Nam - Chi nhánh Hà Thành</t>
  </si>
  <si>
    <r>
      <t xml:space="preserve">Ngày lập báo cáo:
</t>
    </r>
    <r>
      <rPr>
        <sz val="10"/>
        <color rgb="FF0070C0"/>
        <rFont val="Tahoma"/>
        <family val="2"/>
      </rPr>
      <t>Reporting Date:</t>
    </r>
  </si>
  <si>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</si>
  <si>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</si>
  <si>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</si>
  <si>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</si>
  <si>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Cổ tức, trái tức được nhận
Dividend, Bond coupon income</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</si>
  <si>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</si>
  <si>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</si>
  <si>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</si>
  <si>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</si>
  <si>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Các loại phí khác (nêu chi tiết)
Other fees (in details)</t>
  </si>
  <si>
    <t>Thu nhập ròng từ hoạt động đầu tư gián tiếp ra nước ngoài (I-II)
Net Income from foreign porfolio investment ( = I - II)</t>
  </si>
  <si>
    <t>Lãi (lỗ) từ hoạt động đầu tư gián tiếp ra nước ngoài
Gain / (Loss) from foreign porfolio investment</t>
  </si>
  <si>
    <t>Lãi (lỗ) thực tế phát sinh từ hoạt động đầu tư
Realised Gain / (Loss) from disposal of investment</t>
  </si>
  <si>
    <t>Thay đổi về giá trị của các khoản đầu tư trong kỳ
Unrealised Gain / (Loss) due to market price</t>
  </si>
  <si>
    <t>Phó Giám Đốc</t>
  </si>
  <si>
    <r>
      <rPr>
        <b/>
        <sz val="10"/>
        <color rgb="FF0070C0"/>
        <rFont val="Tahoma"/>
        <family val="2"/>
      </rPr>
      <t>Tên công ty quản lý quỹ:</t>
    </r>
    <r>
      <rPr>
        <sz val="10"/>
        <color theme="1"/>
        <rFont val="Tahoma"/>
        <family val="2"/>
      </rPr>
      <t xml:space="preserve">
Management Fund Company name:</t>
    </r>
  </si>
  <si>
    <r>
      <rPr>
        <b/>
        <sz val="10"/>
        <color rgb="FF0070C0"/>
        <rFont val="Tahoma"/>
        <family val="2"/>
      </rPr>
      <t>Tên ngân hàng giám sát:</t>
    </r>
    <r>
      <rPr>
        <sz val="10"/>
        <color theme="1"/>
        <rFont val="Tahoma"/>
        <family val="2"/>
      </rPr>
      <t xml:space="preserve">
Supervising bank: </t>
    </r>
  </si>
  <si>
    <r>
      <rPr>
        <b/>
        <sz val="10"/>
        <color rgb="FF0070C0"/>
        <rFont val="Tahoma"/>
        <family val="2"/>
      </rPr>
      <t>Ngân hàng TMCP Đầu tư và Phát triển Việt Nam - Chi nhánh Hà Thành</t>
    </r>
    <r>
      <rPr>
        <sz val="10"/>
        <color indexed="8"/>
        <rFont val="Tahoma"/>
        <family val="2"/>
      </rPr>
      <t xml:space="preserve">
Bank of Investment and Development of Vietnam Jsc - Hathanh Branch</t>
    </r>
  </si>
  <si>
    <r>
      <rPr>
        <b/>
        <sz val="10"/>
        <color rgb="FF0070C0"/>
        <rFont val="Tahoma"/>
        <family val="2"/>
      </rPr>
      <t>Tên Quỹ:</t>
    </r>
    <r>
      <rPr>
        <sz val="10"/>
        <color theme="1"/>
        <rFont val="Tahoma"/>
        <family val="2"/>
      </rPr>
      <t xml:space="preserve">
Fund name: </t>
    </r>
  </si>
  <si>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</si>
  <si>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</si>
  <si>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</si>
  <si>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</si>
  <si>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</si>
  <si>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</si>
  <si>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</si>
  <si>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</si>
  <si>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</si>
  <si>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</si>
  <si>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</si>
  <si>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</si>
  <si>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</si>
  <si>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</si>
  <si>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</si>
  <si>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r>
      <t xml:space="preserve">Công Ty TNHH MTV Quản lý quỹ Ngân hàng công thương Việt Nam
</t>
    </r>
    <r>
      <rPr>
        <sz val="10"/>
        <color rgb="FF0070C0"/>
        <rFont val="Tahoma"/>
        <family val="2"/>
      </rPr>
      <t>Vietinbank Fund Management Company Limited</t>
    </r>
  </si>
  <si>
    <r>
      <t>Quỹ Đầu tư Trái phiếu ngân hàng công thương Việt Nam</t>
    </r>
    <r>
      <rPr>
        <sz val="10"/>
        <color rgb="FF0070C0"/>
        <rFont val="Tahoma"/>
        <family val="2"/>
      </rPr>
      <t xml:space="preserve">
VTBF</t>
    </r>
  </si>
  <si>
    <r>
      <t xml:space="preserve">Quỹ Đầu tư Trái phiếu ngân hàng công thương Việt Nam
</t>
    </r>
    <r>
      <rPr>
        <sz val="10"/>
        <color rgb="FF0070C0"/>
        <rFont val="Tahoma"/>
        <family val="2"/>
      </rPr>
      <t>VTBF</t>
    </r>
  </si>
  <si>
    <t>Công Ty TNHH MTV Quản lý quỹ Ngân hàng công thương Việt Nam</t>
  </si>
  <si>
    <t xml:space="preserve"> Công Ty TNHH MTV Quản lý quỹ Ngân hàng công thương Việt Nam</t>
  </si>
  <si>
    <t xml:space="preserve">              Công Ty TNHH MTV Quản lý quỹ Ngân hàng công thương Việt Nam</t>
  </si>
  <si>
    <t>Chênh lệch</t>
  </si>
  <si>
    <t>Tổng nợ</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</si>
  <si>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</si>
  <si>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</si>
  <si>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r>
      <t xml:space="preserve">Tiền mặt,Các khoản tương đương tiền
</t>
    </r>
    <r>
      <rPr>
        <i/>
        <sz val="10"/>
        <rFont val="Tahoma"/>
        <family val="2"/>
      </rPr>
      <t>Cash,Cash equivalent</t>
    </r>
  </si>
  <si>
    <t>Thu từ cho thuê bất động sản đầu tư
Receivables from real estate rent</t>
  </si>
  <si>
    <t>Tiền bán bất động sản chờ thu (không áp dụng)
Receivables from real estate sold (not applicale)</t>
  </si>
  <si>
    <t>I.9</t>
  </si>
  <si>
    <t>Tiền phải thanh toán mua bất động sản (không áp dụng)
Real Estate Trading Payables (not applicable)</t>
  </si>
  <si>
    <t>Thu từ bất động sản cho thuê (không áp dụng)
Income from real estate rent (not applicable)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</si>
  <si>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</si>
  <si>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</si>
  <si>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</si>
  <si>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</si>
  <si>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</si>
  <si>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Tiền phải trả cho Nhà đầu tư về mua lại chứng chỉ quỹ
Cash at bank for Fund's redemption</t>
  </si>
  <si>
    <t xml:space="preserve">   (Ban hành kèm theo Thông tư số 98/2020/TT-BTC ngày 16 tháng 11  năm 2020 của Bộ Tài chính)
(Issued in association with Circular 98/2020/TT-BTC dated 16 November 2020 of the Minister of Finance) </t>
  </si>
  <si>
    <t xml:space="preserve">      (Ban hành kèm theo Thông tư số 98/2020/TT-BTC ngày 16 tháng 11  năm 2020 của Bộ Tài chính)
(Issued in association with Circular 98/2020/TT-BTC dated 16 November 2020 of the Minister of Finance) </t>
  </si>
  <si>
    <t>Tỷ lệ phí quản lý trả cho công ty quản lý quỹ/Giá trị tài sản ròng trung bình trong kỳ (%)
Management expense over average NAV ratio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</si>
  <si>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</si>
  <si>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</si>
  <si>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</si>
  <si>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</si>
  <si>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</si>
  <si>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</si>
  <si>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đơn vị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</si>
  <si>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</si>
  <si>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</si>
  <si>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2286</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</si>
  <si>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</si>
  <si>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</si>
  <si>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</si>
  <si>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</si>
  <si>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</si>
  <si>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r>
      <t xml:space="preserve">Thay đổi giá trị tài sản ròng do phát hành thêm/mua lại Chứng chỉ Quỹ
</t>
    </r>
    <r>
      <rPr>
        <i/>
        <sz val="9.5"/>
        <rFont val="Tahoma"/>
        <family val="2"/>
      </rPr>
      <t>Change of Net Asset Value due to subscription/redemption during the period</t>
    </r>
  </si>
  <si>
    <t>Nguyễn Mạnh Cường</t>
  </si>
  <si>
    <r>
      <rPr>
        <b/>
        <sz val="10"/>
        <color rgb="FF0070C0"/>
        <rFont val="Tahoma"/>
        <family val="2"/>
      </rPr>
      <t>Ngân Hàng TMCP Đầu tư và Phát triển Việt Nam - Chi nhánh Hà Thành</t>
    </r>
    <r>
      <rPr>
        <sz val="10"/>
        <rFont val="Tahoma"/>
        <family val="2"/>
      </rPr>
      <t xml:space="preserve">
Bank for Investment and Development of Vietnam Jsc - Hathanh Branch</t>
    </r>
  </si>
  <si>
    <t>ngày</t>
  </si>
  <si>
    <t>nav</t>
  </si>
  <si>
    <t>nav bình quân</t>
  </si>
  <si>
    <t>MUA</t>
  </si>
  <si>
    <t>BAN</t>
  </si>
  <si>
    <t>Mẫu số B02g  QM. Báo cáo tình hình tài chính
Template B02g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</si>
  <si>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</si>
  <si>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Ngân Hàng TMCP Đầu tư và Phát triển Việt Nam  Chi nhánh Hà Thành
Bank for Investment and Development of Vietnam Jsc  Hathanh Branch</t>
  </si>
  <si>
    <t>III.	GIÁ TRỊ TÀI SẢN RÒNG CÓ THỂ PHÂN PHỐI CHO NHÀ ĐẦU TƯ NẮM GIỮ CHỨNG CHỈ QUỸ MỞ
DISTRIBUTABLE NET ASSET VALUE (III)</t>
  </si>
  <si>
    <t>IV. GIÁ TRỊ TÀI SẢN RÒNG QUỸ MỞ TRÊN 1 ĐƠN VỊ CHỨNG CHỈ QUỸ
NET ASSET VALUE PER FUND CERTIFICATE (IV=(III)/III)</t>
  </si>
  <si>
    <t>Ngân hàng TMCP Đầu tư và Phát triển Việt Nam  CN Hà Thành</t>
  </si>
  <si>
    <t>Cùng kỳ năm trước</t>
  </si>
  <si>
    <t>Nội dung</t>
  </si>
  <si>
    <t>Mã chỉ tiêu</t>
  </si>
  <si>
    <t xml:space="preserve"> Kỳ báo cáo </t>
  </si>
  <si>
    <t xml:space="preserve"> Kỳ trước </t>
  </si>
  <si>
    <t>%/cùng kỳ năm trước</t>
  </si>
  <si>
    <t>Tài sản</t>
  </si>
  <si>
    <t xml:space="preserve"> </t>
  </si>
  <si>
    <t>Tiền và các khoản tương đương tiền</t>
  </si>
  <si>
    <t xml:space="preserve">Tiền </t>
  </si>
  <si>
    <t>...</t>
  </si>
  <si>
    <t>Tiền gửi ngân hàng</t>
  </si>
  <si>
    <t>Các khoản tương đương tiền</t>
  </si>
  <si>
    <t>Các khoản đầu tư (kê chi tiết)</t>
  </si>
  <si>
    <t>Thu từ cho thuê bất động sản đầu tư (áp dụng đối với các quỹ được phép đầu tư bất động sản)</t>
  </si>
  <si>
    <t>Cổ tức, trái tức được nhận</t>
  </si>
  <si>
    <t>Lãi được nhận</t>
  </si>
  <si>
    <t>Tiền bán bất động sản chờ thu (kê chi tiết - áp dụng đối với các quỹ được phép đầu tư bất động sản)</t>
  </si>
  <si>
    <t>Tiền bán chứng khoán chờ thu (kê chi tiết)</t>
  </si>
  <si>
    <t>Các khoản phải thu khác</t>
  </si>
  <si>
    <t>Các tài sản khác</t>
  </si>
  <si>
    <t>I.10</t>
  </si>
  <si>
    <t>Nợ</t>
  </si>
  <si>
    <t>Tiền phải thanh toán mua bất động sản (kê chi tiết)</t>
  </si>
  <si>
    <t>Tiền phải thanh toán mua chứng khoán (kê chi tiết)</t>
  </si>
  <si>
    <t>Các khoản phải trả khác</t>
  </si>
  <si>
    <t>II.4</t>
  </si>
  <si>
    <t>Tài sản ròng của Quỹ/Công ty đầu tư (I.10-II.4)</t>
  </si>
  <si>
    <t>Tổng số chứng chỉ quỹ đang lưu hành</t>
  </si>
  <si>
    <t>Giá trị tài sản ròng trên một chứng chỉ quỹ/cổ phiếu</t>
  </si>
  <si>
    <t xml:space="preserve"> Lũy kế từ đầu năm </t>
  </si>
  <si>
    <t>Thu nhập từ hoạt động đầu tư</t>
  </si>
  <si>
    <t>Thu từ bất động sản cho thuê (áp dụng đối với các quỹ được phép đầu tư bất động sản)</t>
  </si>
  <si>
    <t>3</t>
  </si>
  <si>
    <t xml:space="preserve"> Lãi được nhận</t>
  </si>
  <si>
    <t>4</t>
  </si>
  <si>
    <t>Các khoản thu nhập khác</t>
  </si>
  <si>
    <t>Chi phí</t>
  </si>
  <si>
    <t>Chi phí quản lý trả cho công ty quản lý quỹ</t>
  </si>
  <si>
    <t>Chi phí lưu ký, giám sát trả cho ngân hàng giám sát</t>
  </si>
  <si>
    <t>Chi phí quản trị quỹ và các chi phí khác mà công ty quản lý quỹ trả cho tổ chức cung cấp dịch vụ có liên quan (nếu có)</t>
  </si>
  <si>
    <t>Chi phí dịch vụ quản lý bất động sản (áp dụng đối với các quỹ được phép đầu tư bất động sản)</t>
  </si>
  <si>
    <t>5</t>
  </si>
  <si>
    <t>Chi phí dịch vụ định giá bất động sản (áp dụng đối với các quỹ được phép đầu tư bất động sản)</t>
  </si>
  <si>
    <t>6</t>
  </si>
  <si>
    <t>Chi phí kiểm toán trả cho tổ chức kiểm toán;</t>
  </si>
  <si>
    <t>7</t>
  </si>
  <si>
    <t>Chi phí dịch vụ tư vấn pháp lý, dịch vụ báo giá và các dịch vụ hợp lý khác, thù lao trả cho Ban đại diện quỹ/Hội đồng quản trị</t>
  </si>
  <si>
    <t>8</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</si>
  <si>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</si>
  <si>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9</t>
  </si>
  <si>
    <t>Chi phí liên quan đến thực hiện các giao dịch tài sản của quỹ/công ty</t>
  </si>
  <si>
    <t>Các loại chi phí khác (nêu chi tiết)</t>
  </si>
  <si>
    <t>Thu nhập ròng từ hoạt động đầu tư (I-II)</t>
  </si>
  <si>
    <t>Lãi (lỗ) từ hoạt động đầu tư</t>
  </si>
  <si>
    <t>Lãi (lỗ) thực tế phát sinh từ hoạt động đầu tư hoặc chuyển nhượng bất động sản</t>
  </si>
  <si>
    <t>Thay đổi về giá trị của các khoản đầu tư trong kỳ</t>
  </si>
  <si>
    <t>Thay đổi của giá trị tài sản ròng do các hoạt động đầu tư trong kỳ (III + IV)</t>
  </si>
  <si>
    <t>Giá trị tài sản ròng đầu kỳ</t>
  </si>
  <si>
    <t>Thay đổi giá trị tài sản ròng của Quỹ/Công ty trong kỳ, trong đó:</t>
  </si>
  <si>
    <t>Thay đổi giá trị tài sản ròng của Quỹ/Công ty đầu tư chứng khoán do các hoạt động đầu tư trong kỳ</t>
  </si>
  <si>
    <t>Thay đổi giá trị tài sản ròng do việc chi trả lợi tức/cổ tức cho các nhà đầu tư/cổ đông trong kỳ</t>
  </si>
  <si>
    <t>Thay đổi giá trị tài sản ròng do phát hành thêm/mua lại chứng chỉ quỹ</t>
  </si>
  <si>
    <t>Giá trị tài sản ròng cuối kỳ</t>
  </si>
  <si>
    <t>Lợi nhuận bình quân năm (chỉ áp dụng đối với báo cáo năm)</t>
  </si>
  <si>
    <t>Tỷ suất lợi nhuận bình quân năm (chỉ áp dụng đối với báo cáo năm)</t>
  </si>
  <si>
    <t xml:space="preserve">  </t>
  </si>
  <si>
    <t xml:space="preserve">     Ghi chú: </t>
  </si>
  <si>
    <t>Năm 2024
Year 2024</t>
  </si>
  <si>
    <t xml:space="preserve">TN1122016       </t>
  </si>
  <si>
    <t>VDSH2425004(1)</t>
  </si>
  <si>
    <t>Tiền gửi kỳ hạn trên 3 tháng
Deposit with term more than three months</t>
  </si>
  <si>
    <t>Giấy tờ có giá (2)
Certificate of Deposit</t>
  </si>
  <si>
    <t>Ngày 31 tháng 01 năm 2025
As at 31 Jan 2025</t>
  </si>
  <si>
    <t>Năm 2025
Year 2025</t>
  </si>
  <si>
    <t>Tháng 02.2025/Feb 2025</t>
  </si>
  <si>
    <r>
      <rPr>
        <b/>
        <sz val="10"/>
        <rFont val="Tahoma"/>
        <family val="2"/>
      </rPr>
      <t>Ngày 03 tháng 03 năm 2025</t>
    </r>
    <r>
      <rPr>
        <sz val="10"/>
        <rFont val="Tahoma"/>
        <family val="2"/>
      </rPr>
      <t xml:space="preserve">
03 March 2025</t>
    </r>
  </si>
  <si>
    <t>Ngày 28 tháng 02 năm 2025
As at 28 Feb 2025</t>
  </si>
  <si>
    <t>Tại ngày 28 tháng 02 năm 2025/As at 28 Feb 2025</t>
  </si>
  <si>
    <t>Tiền, tương đương tiền
Cash,Cash equivalent</t>
  </si>
  <si>
    <t>Tiền gửi có kỳ hạn không quá 3 tháng (2)
Deposit with term not more than three months</t>
  </si>
  <si>
    <t>(Ban hành kèm theo Thông tư số 98/2020/TT-BTC ngày 16 tháng 11 năm 2020 của Bộ trưởng Bộ Tài chính)
(Issued in association with Circular 98/2020/TT-BTC  on 16 November 2020 of Ministry of Finance)</t>
  </si>
  <si>
    <t>1.</t>
  </si>
  <si>
    <r>
      <rPr>
        <b/>
        <sz val="10"/>
        <color theme="1"/>
        <rFont val="Tahoma"/>
        <family val="2"/>
      </rPr>
      <t>Tên công ty quản lý quỹ:</t>
    </r>
    <r>
      <rPr>
        <sz val="10"/>
        <color theme="1"/>
        <rFont val="Tahoma"/>
        <family val="2"/>
      </rPr>
      <t xml:space="preserve">
Management Fund Company name:</t>
    </r>
  </si>
  <si>
    <t>2.</t>
  </si>
  <si>
    <r>
      <rPr>
        <b/>
        <sz val="10"/>
        <color theme="1"/>
        <rFont val="Tahoma"/>
        <family val="2"/>
      </rPr>
      <t>Tên ngân hàng giám sát:</t>
    </r>
    <r>
      <rPr>
        <sz val="10"/>
        <color theme="1"/>
        <rFont val="Tahoma"/>
        <family val="2"/>
      </rPr>
      <t xml:space="preserve">
Supervising bank: </t>
    </r>
  </si>
  <si>
    <r>
      <t xml:space="preserve">Ngân Hàng TMCP Đầu tư và Phát triển Việt Nam - Chi nhánh Hà Thành
</t>
    </r>
    <r>
      <rPr>
        <sz val="10"/>
        <color indexed="8"/>
        <rFont val="Tahoma"/>
        <family val="2"/>
      </rPr>
      <t>Bank for Investment and Development of Vietnam Jsc - Hathanh Branch</t>
    </r>
  </si>
  <si>
    <t>3.</t>
  </si>
  <si>
    <r>
      <rPr>
        <b/>
        <sz val="10"/>
        <color theme="1"/>
        <rFont val="Tahoma"/>
        <family val="2"/>
      </rPr>
      <t>Tên Quỹ:</t>
    </r>
    <r>
      <rPr>
        <sz val="10"/>
        <color theme="1"/>
        <rFont val="Tahoma"/>
        <family val="2"/>
      </rPr>
      <t xml:space="preserve">
Fund name: </t>
    </r>
  </si>
  <si>
    <r>
      <rPr>
        <b/>
        <sz val="10"/>
        <color theme="1"/>
        <rFont val="Tahoma"/>
        <family val="2"/>
      </rPr>
      <t>Ngày lập báo cáo:</t>
    </r>
    <r>
      <rPr>
        <sz val="10"/>
        <color theme="1"/>
        <rFont val="Tahoma"/>
        <family val="2"/>
      </rPr>
      <t xml:space="preserve">
Reporting Date:</t>
    </r>
  </si>
  <si>
    <t>B. BÁO CÁO VỀ TÌNH HÌNH TỰ DOANH ĐẦU TƯ GIÁN TIẾP RA NƯỚC NGOÀI CỦA QUỸ ĐẦU TƯ/CÔNG TY ĐẦU TƯ CHỨNG KHOÁN (nếu có)</t>
  </si>
  <si>
    <r>
      <t xml:space="preserve">Công Ty TNHH MTV Quản lý quỹ Ngân hàng công thương Việt Nam
</t>
    </r>
    <r>
      <rPr>
        <sz val="10"/>
        <color indexed="8"/>
        <rFont val="Tahoma"/>
        <family val="2"/>
      </rPr>
      <t>Vietinbank Fund Management Company Limited</t>
    </r>
  </si>
  <si>
    <r>
      <t xml:space="preserve">Quỹ Đầu tư Trái phiếu ngân hàng công thương Việt Nam
</t>
    </r>
    <r>
      <rPr>
        <sz val="10"/>
        <color indexed="8"/>
        <rFont val="Tahoma"/>
        <family val="2"/>
      </rPr>
      <t>VTBF</t>
    </r>
  </si>
  <si>
    <t>Ngày 03 tháng 03 năm 2025
03 March 2025</t>
  </si>
  <si>
    <r>
      <t xml:space="preserve">Các khoản đầu tư (kê chi tiết)
</t>
    </r>
    <r>
      <rPr>
        <i/>
        <sz val="10"/>
        <rFont val="Tahoma"/>
        <family val="2"/>
      </rPr>
      <t>Investments</t>
    </r>
  </si>
  <si>
    <r>
      <t xml:space="preserve">Cổ tức, trái tức được nhận
</t>
    </r>
    <r>
      <rPr>
        <i/>
        <sz val="10"/>
        <rFont val="Tahoma"/>
        <family val="2"/>
      </rPr>
      <t>Accrual dividend, interest income</t>
    </r>
  </si>
  <si>
    <t>Giá chứng khoán chưa niêm yết được xác định theo Sổ tay định giá của Quỹ được ban đại diện Quỹ phê duyệt.
(1) GCN sở hữu trái phiếu đã được lưu kho tại ngân hàng giám sát. Ngân hàng giám sát đã nhận được xác nhận số dư từ Tổ chức phát hành tại thời điểm lập báo cáo.
(2) GCN sở hữu Chứng chỉ tiền gửi đã được lưu kho tại Ngân hàng giám sát. Ngân hàng giám sát đã nhận được xác nhận số dư từ Tổ chức phát hành tại thời điểm lập báo cáo (riêng các Chứng chỉ tiền gửi ghi danh của Công ty Tài chính Cổ Phần Tín Việt- giá trị mệnh giá 12.2 tỷ và chưa nhận được xác nhận số dư từ Tổ chức phát hành)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</si>
</sst>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7">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_-* #,##0_-;\-* #,##0_-;_-* &quot;-&quot;??_-;_-@_-"/>
    <numFmt numFmtId="173" formatCode="#,##0_ ;\-#,##0\ "/>
    <numFmt numFmtId="174" formatCode="0.000%"/>
    <numFmt numFmtId="175" formatCode="_-&quot;$&quot;* #,##0_-;\-&quot;$&quot;* #,##0_-;_-&quot;$&quot;* &quot;-&quot;_-;_-@_-"/>
    <numFmt numFmtId="176" formatCode="[$-409]dd\ mmmm\ yyyy;@"/>
    <numFmt numFmtId="177" formatCode="#,##0,_);[Red]\(#,##0,\)"/>
    <numFmt numFmtId="178" formatCode="&quot;\&quot;#,##0;[Red]&quot;\&quot;&quot;\&quot;\-#,##0"/>
    <numFmt numFmtId="179" formatCode="_-* #,##0_$_-;\-* #,##0_$_-;_-* &quot;-&quot;_$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_);\(0%\)"/>
    <numFmt numFmtId="214" formatCode="d"/>
    <numFmt numFmtId="215" formatCode="#"/>
    <numFmt numFmtId="216" formatCode="&quot;¡Ì&quot;#,##0;[Red]\-&quot;¡Ì&quot;#,##0"/>
    <numFmt numFmtId="217" formatCode="#,##0.00\ &quot;F&quot;;[Red]\-#,##0.00\ &quot;F&quot;"/>
    <numFmt numFmtId="218" formatCode="_-* #,##0\ &quot;F&quot;_-;\-* #,##0\ &quot;F&quot;_-;_-* &quot;-&quot;\ &quot;F&quot;_-;_-@_-"/>
    <numFmt numFmtId="219" formatCode="#,##0.00\ &quot;F&quot;;\-#,##0.00\ &quot;F&quot;"/>
    <numFmt numFmtId="220" formatCode="_-* #,##0\ &quot;DM&quot;_-;\-* #,##0\ &quot;DM&quot;_-;_-* &quot;-&quot;\ &quot;DM&quot;_-;_-@_-"/>
    <numFmt numFmtId="221" formatCode="_-* #,##0.00\ &quot;DM&quot;_-;\-* #,##0.00\ &quot;DM&quot;_-;_-* &quot;-&quot;??\ &quot;DM&quot;_-;_-@_-"/>
    <numFmt numFmtId="222" formatCode="_-* #,##0\ _s_u_'_m_-;\-* #,##0\ _s_u_'_m_-;_-* &quot;-&quot;\ _s_u_'_m_-;_-@_-"/>
    <numFmt numFmtId="223" formatCode="_-* #,##0.00\ _s_u_'_m_-;\-* #,##0.00\ _s_u_'_m_-;_-* &quot;-&quot;??\ _s_u_'_m_-;_-@_-"/>
    <numFmt numFmtId="224" formatCode="_-* #,##0.00_-;\-* #,##0.00_-;_-* &quot;-&quot;_-;_-@_-"/>
    <numFmt numFmtId="225" formatCode="dd/mm/yyyy;@"/>
    <numFmt numFmtId="226" formatCode="##,###,###,###,###"/>
    <numFmt numFmtId="227" formatCode="0.0000000"/>
    <numFmt numFmtId="228" formatCode="_(* #,##0.00000_);_(* \(#,##0.00000\);_(* &quot;-&quot;??_);_(@_)"/>
  </numFmts>
  <fonts count="21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b/>
      <sz val="10"/>
      <color indexed="30"/>
      <name val="Tahoma"/>
      <family val="2"/>
    </font>
    <font>
      <sz val="10"/>
      <name val="Tahoma"/>
      <family val="2"/>
    </font>
    <font>
      <sz val="10"/>
      <color indexed="8"/>
      <name val="Tahoma"/>
      <family val="2"/>
    </font>
    <font>
      <b/>
      <sz val="10"/>
      <color indexed="63"/>
      <name val="Tahoma"/>
      <family val="2"/>
    </font>
    <font>
      <sz val="10"/>
      <color indexed="63"/>
      <name val="Tahoma"/>
      <family val="2"/>
    </font>
    <font>
      <sz val="12"/>
      <name val=".VnTime"/>
      <family val="2"/>
    </font>
    <font>
      <b/>
      <sz val="10"/>
      <color indexed="8"/>
      <name val="Tahoma"/>
      <family val="2"/>
    </font>
    <font>
      <sz val="11"/>
      <name val="Times New Roman"/>
      <family val="1"/>
    </font>
    <font>
      <sz val="10"/>
      <color indexed="30"/>
      <name val="Tahoma"/>
      <family val="2"/>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b/>
      <i/>
      <sz val="9.5"/>
      <name val="Tahoma"/>
      <family val="2"/>
    </font>
    <font>
      <sz val="9.5"/>
      <name val="Tahoma"/>
      <family val="2"/>
    </font>
    <font>
      <i/>
      <sz val="9.5"/>
      <name val="Tahoma"/>
      <family val="2"/>
    </font>
    <font>
      <sz val="9.5"/>
      <name val="Arial"/>
      <family val="2"/>
    </font>
    <font>
      <b/>
      <sz val="9.5"/>
      <name val="Arial"/>
      <family val="2"/>
    </font>
    <font>
      <b/>
      <sz val="9"/>
      <color indexed="81"/>
      <name val="Tahoma"/>
      <family val="2"/>
      <charset val="163"/>
    </font>
    <font>
      <sz val="9"/>
      <color indexed="81"/>
      <name val="Tahoma"/>
      <family val="2"/>
      <charset val="163"/>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0"/>
      <color theme="1"/>
      <name val="Calibri"/>
      <family val="2"/>
      <scheme val="minor"/>
    </font>
    <font>
      <b/>
      <sz val="10"/>
      <color theme="1"/>
      <name val="Calibri"/>
      <family val="2"/>
      <scheme val="minor"/>
    </font>
    <font>
      <sz val="11"/>
      <name val="Calibri"/>
      <family val="2"/>
      <scheme val="minor"/>
    </font>
    <font>
      <b/>
      <sz val="11"/>
      <name val="Calibri"/>
      <family val="2"/>
      <scheme val="minor"/>
    </font>
    <font>
      <b/>
      <sz val="9.5"/>
      <color theme="1" tint="4.9989318521683403E-2"/>
      <name val="Tahoma"/>
      <family val="2"/>
    </font>
    <font>
      <sz val="9.5"/>
      <name val="Tahoma"/>
      <family val="2"/>
      <charset val="163"/>
    </font>
    <font>
      <sz val="11"/>
      <color rgb="FFFF0000"/>
      <name val="Calibri"/>
      <family val="2"/>
      <scheme val="minor"/>
    </font>
    <font>
      <sz val="10"/>
      <color rgb="FFFF0000"/>
      <name val="Arial"/>
      <family val="2"/>
    </font>
    <font>
      <sz val="10"/>
      <color rgb="FFFF0000"/>
      <name val="Tahoma"/>
      <family val="2"/>
    </font>
    <font>
      <b/>
      <sz val="10"/>
      <color rgb="FFFF0000"/>
      <name val="Calibri"/>
      <family val="2"/>
      <scheme val="minor"/>
    </font>
    <font>
      <sz val="10"/>
      <color rgb="FFFF0000"/>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8.25"/>
      <name val="Microsoft Sans Serif"/>
      <family val="2"/>
    </font>
    <font>
      <sz val="8.25"/>
      <name val="Microsoft Sans Serif"/>
      <family val="2"/>
    </font>
    <font>
      <sz val="9"/>
      <color indexed="81"/>
      <name val="Tahoma"/>
      <family val="2"/>
    </font>
    <font>
      <b/>
      <sz val="9"/>
      <color indexed="81"/>
      <name val="Tahoma"/>
      <family val="2"/>
    </font>
    <font>
      <sz val="8.25"/>
      <name val="Microsoft Sans Serif"/>
      <family val="2"/>
    </font>
    <font>
      <b/>
      <sz val="8"/>
      <color indexed="8"/>
      <name val="Tahoma"/>
      <family val="2"/>
    </font>
    <font>
      <b/>
      <i/>
      <sz val="10"/>
      <color indexed="63"/>
      <name val="Tahoma"/>
      <family val="2"/>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10"/>
      <color theme="1"/>
      <name val="Arial"/>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8"/>
      <color theme="1" tint="4.9989318521683403E-2"/>
      <name val="Times New Roman"/>
      <family val="1"/>
    </font>
    <font>
      <sz val="10"/>
      <color rgb="FF0070C0"/>
      <name val="Tahoma"/>
      <family val="2"/>
    </font>
    <font>
      <b/>
      <sz val="11"/>
      <color theme="1"/>
      <name val="Tahoma"/>
      <family val="2"/>
    </font>
    <font>
      <sz val="11"/>
      <name val="Tahoma"/>
      <family val="2"/>
    </font>
    <font>
      <b/>
      <sz val="12"/>
      <color theme="1"/>
      <name val="Tahoma"/>
      <family val="2"/>
    </font>
    <font>
      <sz val="8.25"/>
      <name val="Microsoft Sans Serif"/>
      <family val="2"/>
    </font>
    <font>
      <sz val="8.25"/>
      <name val="Microsoft Sans Serif"/>
      <family val="2"/>
    </font>
    <font>
      <sz val="18"/>
      <color theme="3"/>
      <name val="Cambria"/>
      <family val="2"/>
      <scheme val="major"/>
    </font>
    <font>
      <b/>
      <sz val="12"/>
      <name val="Times New Roman"/>
      <family val="1"/>
    </font>
    <font>
      <sz val="10"/>
      <color rgb="FF000000"/>
      <name val="Times New Roman"/>
      <family val="2"/>
    </font>
    <font>
      <b/>
      <sz val="8"/>
      <color theme="1"/>
      <name val="Tahoma"/>
      <family val="2"/>
    </font>
    <font>
      <sz val="8"/>
      <color theme="1"/>
      <name val="Tahoma"/>
      <family val="2"/>
    </font>
  </fonts>
  <fills count="6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30"/>
        <bgColor indexed="64"/>
      </patternFill>
    </fill>
    <fill>
      <patternFill patternType="solid">
        <fgColor indexed="29"/>
        <bgColor indexed="64"/>
      </patternFill>
    </fill>
    <fill>
      <patternFill patternType="solid">
        <fgColor indexed="11"/>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indexed="26"/>
        <bgColor indexed="64"/>
      </patternFill>
    </fill>
    <fill>
      <patternFill patternType="solid">
        <fgColor indexed="47"/>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51"/>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s>
  <borders count="4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top/>
      <bottom style="thin">
        <color auto="1"/>
      </bottom>
      <diagonal/>
    </border>
    <border>
      <left/>
      <right style="thin">
        <color auto="1"/>
      </right>
      <top/>
      <bottom style="thin">
        <color auto="1"/>
      </bottom>
      <diagonal/>
    </border>
  </borders>
  <cellStyleXfs count="1950">
    <xf numFmtId="0" fontId="0" fillId="0" borderId="0"/>
    <xf numFmtId="169" fontId="33" fillId="0" borderId="0" quotePrefix="1" applyFont="0" applyFill="0" applyBorder="0" applyAlignment="0">
      <protection locked="0"/>
    </xf>
    <xf numFmtId="169" fontId="61" fillId="0" borderId="0" applyFont="0" applyFill="0" applyBorder="0" applyAlignment="0" applyProtection="0"/>
    <xf numFmtId="169" fontId="45" fillId="0" borderId="0" applyFont="0" applyFill="0" applyBorder="0" applyAlignment="0" applyProtection="0"/>
    <xf numFmtId="169" fontId="61" fillId="0" borderId="0" applyFont="0" applyFill="0" applyBorder="0" applyAlignment="0" applyProtection="0"/>
    <xf numFmtId="169" fontId="33" fillId="0" borderId="0" applyFont="0" applyFill="0" applyBorder="0" applyAlignment="0" applyProtection="0"/>
    <xf numFmtId="169" fontId="33" fillId="0" borderId="0" applyFont="0" applyFill="0" applyBorder="0" applyAlignment="0" applyProtection="0"/>
    <xf numFmtId="169" fontId="33" fillId="0" borderId="0" applyFont="0" applyFill="0" applyBorder="0" applyAlignment="0" applyProtection="0"/>
    <xf numFmtId="0" fontId="33"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33"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43" fillId="0" borderId="0"/>
    <xf numFmtId="9" fontId="33" fillId="0" borderId="0" quotePrefix="1" applyFont="0" applyFill="0" applyBorder="0" applyAlignment="0">
      <protection locked="0"/>
    </xf>
    <xf numFmtId="9" fontId="61" fillId="0" borderId="0" applyFont="0" applyFill="0" applyBorder="0" applyAlignment="0" applyProtection="0"/>
    <xf numFmtId="0" fontId="83" fillId="0" borderId="0" applyNumberFormat="0" applyFill="0" applyBorder="0" applyAlignment="0" applyProtection="0"/>
    <xf numFmtId="0" fontId="84" fillId="0" borderId="7" applyNumberFormat="0" applyFill="0" applyAlignment="0" applyProtection="0"/>
    <xf numFmtId="0" fontId="85" fillId="0" borderId="8" applyNumberFormat="0" applyFill="0" applyAlignment="0" applyProtection="0"/>
    <xf numFmtId="0" fontId="86" fillId="0" borderId="9" applyNumberFormat="0" applyFill="0" applyAlignment="0" applyProtection="0"/>
    <xf numFmtId="0" fontId="86" fillId="0" borderId="0" applyNumberFormat="0" applyFill="0" applyBorder="0" applyAlignment="0" applyProtection="0"/>
    <xf numFmtId="0" fontId="87" fillId="6" borderId="0" applyNumberFormat="0" applyBorder="0" applyAlignment="0" applyProtection="0"/>
    <xf numFmtId="0" fontId="88" fillId="7" borderId="0" applyNumberFormat="0" applyBorder="0" applyAlignment="0" applyProtection="0"/>
    <xf numFmtId="0" fontId="89" fillId="8" borderId="0" applyNumberFormat="0" applyBorder="0" applyAlignment="0" applyProtection="0"/>
    <xf numFmtId="0" fontId="90" fillId="9" borderId="10" applyNumberFormat="0" applyAlignment="0" applyProtection="0"/>
    <xf numFmtId="0" fontId="91" fillId="10" borderId="11" applyNumberFormat="0" applyAlignment="0" applyProtection="0"/>
    <xf numFmtId="0" fontId="92" fillId="10" borderId="10" applyNumberFormat="0" applyAlignment="0" applyProtection="0"/>
    <xf numFmtId="0" fontId="93" fillId="0" borderId="12" applyNumberFormat="0" applyFill="0" applyAlignment="0" applyProtection="0"/>
    <xf numFmtId="0" fontId="94" fillId="11" borderId="13" applyNumberFormat="0" applyAlignment="0" applyProtection="0"/>
    <xf numFmtId="0" fontId="77" fillId="0" borderId="0" applyNumberFormat="0" applyFill="0" applyBorder="0" applyAlignment="0" applyProtection="0"/>
    <xf numFmtId="0" fontId="95" fillId="0" borderId="0" applyNumberFormat="0" applyFill="0" applyBorder="0" applyAlignment="0" applyProtection="0"/>
    <xf numFmtId="0" fontId="62" fillId="0" borderId="15" applyNumberFormat="0" applyFill="0" applyAlignment="0" applyProtection="0"/>
    <xf numFmtId="0" fontId="96"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96" fillId="16" borderId="0" applyNumberFormat="0" applyBorder="0" applyAlignment="0" applyProtection="0"/>
    <xf numFmtId="0" fontId="96"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96" fillId="20" borderId="0" applyNumberFormat="0" applyBorder="0" applyAlignment="0" applyProtection="0"/>
    <xf numFmtId="0" fontId="96"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96" fillId="24" borderId="0" applyNumberFormat="0" applyBorder="0" applyAlignment="0" applyProtection="0"/>
    <xf numFmtId="0" fontId="96"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96" fillId="28" borderId="0" applyNumberFormat="0" applyBorder="0" applyAlignment="0" applyProtection="0"/>
    <xf numFmtId="0" fontId="96"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96" fillId="32" borderId="0" applyNumberFormat="0" applyBorder="0" applyAlignment="0" applyProtection="0"/>
    <xf numFmtId="0" fontId="96"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96" fillId="36" borderId="0" applyNumberFormat="0" applyBorder="0" applyAlignment="0" applyProtection="0"/>
    <xf numFmtId="0" fontId="97" fillId="0" borderId="0">
      <alignment vertical="top"/>
    </xf>
    <xf numFmtId="0" fontId="32" fillId="12" borderId="14" applyNumberFormat="0" applyFont="0" applyAlignment="0" applyProtection="0"/>
    <xf numFmtId="0" fontId="98" fillId="0" borderId="0">
      <alignment vertical="top"/>
    </xf>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31" fillId="34" borderId="0" applyNumberFormat="0" applyBorder="0" applyAlignment="0" applyProtection="0"/>
    <xf numFmtId="0" fontId="31" fillId="15" borderId="0" applyNumberFormat="0" applyBorder="0" applyAlignment="0" applyProtection="0"/>
    <xf numFmtId="0" fontId="31" fillId="19" borderId="0" applyNumberFormat="0" applyBorder="0" applyAlignment="0" applyProtection="0"/>
    <xf numFmtId="0" fontId="31" fillId="23" borderId="0" applyNumberFormat="0" applyBorder="0" applyAlignment="0" applyProtection="0"/>
    <xf numFmtId="0" fontId="31" fillId="27" borderId="0" applyNumberFormat="0" applyBorder="0" applyAlignment="0" applyProtection="0"/>
    <xf numFmtId="0" fontId="31" fillId="31" borderId="0" applyNumberFormat="0" applyBorder="0" applyAlignment="0" applyProtection="0"/>
    <xf numFmtId="0" fontId="31" fillId="35" borderId="0" applyNumberFormat="0" applyBorder="0" applyAlignment="0" applyProtection="0"/>
    <xf numFmtId="0" fontId="31" fillId="12" borderId="14" applyNumberFormat="0" applyFont="0" applyAlignment="0" applyProtection="0"/>
    <xf numFmtId="0" fontId="30" fillId="14"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4"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35" borderId="0" applyNumberFormat="0" applyBorder="0" applyAlignment="0" applyProtection="0"/>
    <xf numFmtId="0" fontId="30" fillId="12" borderId="14" applyNumberFormat="0" applyFont="0" applyAlignment="0" applyProtection="0"/>
    <xf numFmtId="0" fontId="29" fillId="14"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4"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5" borderId="0" applyNumberFormat="0" applyBorder="0" applyAlignment="0" applyProtection="0"/>
    <xf numFmtId="0" fontId="29" fillId="12" borderId="14" applyNumberFormat="0" applyFont="0" applyAlignment="0" applyProtection="0"/>
    <xf numFmtId="0" fontId="28" fillId="0" borderId="0"/>
    <xf numFmtId="169" fontId="28" fillId="0" borderId="0" applyFont="0" applyFill="0" applyBorder="0" applyAlignment="0" applyProtection="0"/>
    <xf numFmtId="9" fontId="28" fillId="0" borderId="0" applyFont="0" applyFill="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xf numFmtId="0" fontId="28" fillId="15" borderId="0" applyNumberFormat="0" applyBorder="0" applyAlignment="0" applyProtection="0"/>
    <xf numFmtId="0" fontId="28" fillId="19" borderId="0" applyNumberFormat="0" applyBorder="0" applyAlignment="0" applyProtection="0"/>
    <xf numFmtId="0" fontId="28" fillId="23" borderId="0" applyNumberFormat="0" applyBorder="0" applyAlignment="0" applyProtection="0"/>
    <xf numFmtId="0" fontId="28" fillId="27" borderId="0" applyNumberFormat="0" applyBorder="0" applyAlignment="0" applyProtection="0"/>
    <xf numFmtId="0" fontId="28" fillId="31" borderId="0" applyNumberFormat="0" applyBorder="0" applyAlignment="0" applyProtection="0"/>
    <xf numFmtId="0" fontId="28" fillId="35" borderId="0" applyNumberFormat="0" applyBorder="0" applyAlignment="0" applyProtection="0"/>
    <xf numFmtId="0" fontId="28" fillId="12" borderId="14" applyNumberFormat="0" applyFont="0" applyAlignment="0" applyProtection="0"/>
    <xf numFmtId="0" fontId="27" fillId="0" borderId="0"/>
    <xf numFmtId="169" fontId="27" fillId="0" borderId="0" applyFont="0" applyFill="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5" borderId="0" applyNumberFormat="0" applyBorder="0" applyAlignment="0" applyProtection="0"/>
    <xf numFmtId="0" fontId="27" fillId="12" borderId="14" applyNumberFormat="0" applyFont="0" applyAlignment="0" applyProtection="0"/>
    <xf numFmtId="0" fontId="26" fillId="14"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6" fillId="35" borderId="0" applyNumberFormat="0" applyBorder="0" applyAlignment="0" applyProtection="0"/>
    <xf numFmtId="0" fontId="26" fillId="12" borderId="14" applyNumberFormat="0" applyFont="0" applyAlignment="0" applyProtection="0"/>
    <xf numFmtId="0" fontId="101" fillId="0" borderId="0">
      <alignment vertical="top"/>
    </xf>
    <xf numFmtId="0" fontId="25" fillId="14"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25" fillId="34" borderId="0" applyNumberFormat="0" applyBorder="0" applyAlignment="0" applyProtection="0"/>
    <xf numFmtId="0" fontId="25" fillId="15" borderId="0" applyNumberFormat="0" applyBorder="0" applyAlignment="0" applyProtection="0"/>
    <xf numFmtId="0" fontId="25" fillId="19"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0" fontId="25" fillId="35" borderId="0" applyNumberFormat="0" applyBorder="0" applyAlignment="0" applyProtection="0"/>
    <xf numFmtId="0" fontId="25" fillId="12" borderId="14" applyNumberFormat="0" applyFont="0" applyAlignment="0" applyProtection="0"/>
    <xf numFmtId="0" fontId="33" fillId="0" borderId="0"/>
    <xf numFmtId="0" fontId="24" fillId="0" borderId="0"/>
    <xf numFmtId="169" fontId="33" fillId="0" borderId="0" quotePrefix="1" applyFont="0" applyFill="0" applyBorder="0" applyAlignment="0">
      <protection locked="0"/>
    </xf>
    <xf numFmtId="169" fontId="24" fillId="0" borderId="0" applyFont="0" applyFill="0" applyBorder="0" applyAlignment="0" applyProtection="0"/>
    <xf numFmtId="169" fontId="24" fillId="0" borderId="0" applyFont="0" applyFill="0" applyBorder="0" applyAlignment="0" applyProtection="0"/>
    <xf numFmtId="175" fontId="104" fillId="0" borderId="0" applyFont="0" applyFill="0" applyBorder="0" applyAlignment="0" applyProtection="0"/>
    <xf numFmtId="0" fontId="105" fillId="0" borderId="0" applyNumberFormat="0" applyFill="0" applyBorder="0" applyAlignment="0" applyProtection="0"/>
    <xf numFmtId="176" fontId="105" fillId="0" borderId="0" applyNumberFormat="0" applyFill="0" applyBorder="0" applyAlignment="0" applyProtection="0"/>
    <xf numFmtId="176" fontId="105" fillId="0" borderId="0" applyNumberFormat="0" applyFill="0" applyBorder="0" applyAlignment="0" applyProtection="0"/>
    <xf numFmtId="177" fontId="106" fillId="0" borderId="0" applyBorder="0"/>
    <xf numFmtId="0" fontId="33" fillId="0" borderId="0"/>
    <xf numFmtId="0" fontId="107"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pplyNumberFormat="0" applyFill="0" applyBorder="0" applyAlignment="0" applyProtection="0"/>
    <xf numFmtId="40" fontId="108" fillId="0" borderId="0" applyFont="0" applyFill="0" applyBorder="0" applyAlignment="0" applyProtection="0"/>
    <xf numFmtId="179" fontId="109" fillId="0" borderId="0" applyFont="0" applyFill="0" applyBorder="0" applyAlignment="0" applyProtection="0"/>
    <xf numFmtId="38" fontId="108" fillId="0" borderId="0" applyFont="0" applyFill="0" applyBorder="0" applyAlignment="0" applyProtection="0"/>
    <xf numFmtId="41" fontId="110" fillId="0" borderId="0" applyFont="0" applyFill="0" applyBorder="0" applyAlignment="0" applyProtection="0"/>
    <xf numFmtId="9" fontId="111" fillId="0" borderId="0" applyFont="0" applyFill="0" applyBorder="0" applyAlignment="0" applyProtection="0"/>
    <xf numFmtId="165" fontId="112" fillId="0" borderId="0" applyFont="0" applyFill="0" applyBorder="0" applyAlignment="0" applyProtection="0"/>
    <xf numFmtId="0" fontId="113"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114" fillId="0" borderId="0"/>
    <xf numFmtId="0" fontId="33" fillId="0" borderId="0" applyNumberFormat="0" applyFill="0" applyBorder="0" applyAlignment="0" applyProtection="0"/>
    <xf numFmtId="0" fontId="115" fillId="0" borderId="0"/>
    <xf numFmtId="0" fontId="115" fillId="0" borderId="0"/>
    <xf numFmtId="0" fontId="116" fillId="0" borderId="0">
      <alignment vertical="top"/>
    </xf>
    <xf numFmtId="166" fontId="117" fillId="0" borderId="0" applyFont="0" applyFill="0" applyBorder="0" applyAlignment="0" applyProtection="0"/>
    <xf numFmtId="0" fontId="118" fillId="0" borderId="0" applyNumberFormat="0" applyFill="0" applyBorder="0" applyAlignment="0" applyProtection="0"/>
    <xf numFmtId="166" fontId="117" fillId="0" borderId="0" applyFont="0" applyFill="0" applyBorder="0" applyAlignment="0" applyProtection="0"/>
    <xf numFmtId="175" fontId="104" fillId="0" borderId="0" applyFont="0" applyFill="0" applyBorder="0" applyAlignment="0" applyProtection="0"/>
    <xf numFmtId="43" fontId="104" fillId="0" borderId="0" applyFont="0" applyFill="0" applyBorder="0" applyAlignment="0" applyProtection="0"/>
    <xf numFmtId="180" fontId="117" fillId="0" borderId="0" applyFont="0" applyFill="0" applyBorder="0" applyAlignment="0" applyProtection="0"/>
    <xf numFmtId="41" fontId="104" fillId="0" borderId="0" applyFont="0" applyFill="0" applyBorder="0" applyAlignment="0" applyProtection="0"/>
    <xf numFmtId="166" fontId="117" fillId="0" borderId="0" applyFont="0" applyFill="0" applyBorder="0" applyAlignment="0" applyProtection="0"/>
    <xf numFmtId="180" fontId="117" fillId="0" borderId="0" applyFont="0" applyFill="0" applyBorder="0" applyAlignment="0" applyProtection="0"/>
    <xf numFmtId="43" fontId="104" fillId="0" borderId="0" applyFont="0" applyFill="0" applyBorder="0" applyAlignment="0" applyProtection="0"/>
    <xf numFmtId="181" fontId="117" fillId="0" borderId="0" applyFont="0" applyFill="0" applyBorder="0" applyAlignment="0" applyProtection="0"/>
    <xf numFmtId="41" fontId="104" fillId="0" borderId="0" applyFont="0" applyFill="0" applyBorder="0" applyAlignment="0" applyProtection="0"/>
    <xf numFmtId="43" fontId="104" fillId="0" borderId="0" applyFont="0" applyFill="0" applyBorder="0" applyAlignment="0" applyProtection="0"/>
    <xf numFmtId="181" fontId="117" fillId="0" borderId="0" applyFont="0" applyFill="0" applyBorder="0" applyAlignment="0" applyProtection="0"/>
    <xf numFmtId="180" fontId="117" fillId="0" borderId="0" applyFont="0" applyFill="0" applyBorder="0" applyAlignment="0" applyProtection="0"/>
    <xf numFmtId="41" fontId="104" fillId="0" borderId="0" applyFont="0" applyFill="0" applyBorder="0" applyAlignment="0" applyProtection="0"/>
    <xf numFmtId="175" fontId="104" fillId="0" borderId="0" applyFont="0" applyFill="0" applyBorder="0" applyAlignment="0" applyProtection="0"/>
    <xf numFmtId="166" fontId="117" fillId="0" borderId="0" applyFont="0" applyFill="0" applyBorder="0" applyAlignment="0" applyProtection="0"/>
    <xf numFmtId="41" fontId="104" fillId="0" borderId="0" applyFont="0" applyFill="0" applyBorder="0" applyAlignment="0" applyProtection="0"/>
    <xf numFmtId="181" fontId="117" fillId="0" borderId="0" applyFont="0" applyFill="0" applyBorder="0" applyAlignment="0" applyProtection="0"/>
    <xf numFmtId="180" fontId="117" fillId="0" borderId="0" applyFont="0" applyFill="0" applyBorder="0" applyAlignment="0" applyProtection="0"/>
    <xf numFmtId="175" fontId="104" fillId="0" borderId="0" applyFont="0" applyFill="0" applyBorder="0" applyAlignment="0" applyProtection="0"/>
    <xf numFmtId="43" fontId="104" fillId="0" borderId="0" applyFont="0" applyFill="0" applyBorder="0" applyAlignment="0" applyProtection="0"/>
    <xf numFmtId="0" fontId="118" fillId="0" borderId="0" applyNumberFormat="0" applyFill="0" applyBorder="0" applyAlignment="0" applyProtection="0"/>
    <xf numFmtId="182" fontId="33" fillId="0" borderId="0" applyFont="0" applyFill="0" applyBorder="0" applyAlignment="0" applyProtection="0"/>
    <xf numFmtId="183" fontId="33" fillId="0" borderId="0" applyFont="0" applyFill="0" applyBorder="0" applyAlignment="0" applyProtection="0"/>
    <xf numFmtId="0" fontId="33" fillId="0" borderId="0"/>
    <xf numFmtId="0" fontId="119" fillId="0" borderId="0"/>
    <xf numFmtId="0" fontId="120" fillId="37" borderId="0"/>
    <xf numFmtId="9" fontId="121" fillId="0" borderId="0" applyBorder="0" applyAlignment="0" applyProtection="0"/>
    <xf numFmtId="0" fontId="122" fillId="37" borderId="0"/>
    <xf numFmtId="0" fontId="43" fillId="0" borderId="0"/>
    <xf numFmtId="0" fontId="123" fillId="37" borderId="0"/>
    <xf numFmtId="0" fontId="124" fillId="0" borderId="0"/>
    <xf numFmtId="0" fontId="125" fillId="0" borderId="0">
      <alignment wrapText="1"/>
    </xf>
    <xf numFmtId="176" fontId="126" fillId="38" borderId="0" applyNumberFormat="0" applyBorder="0" applyAlignment="0" applyProtection="0"/>
    <xf numFmtId="176" fontId="126" fillId="39" borderId="0" applyNumberFormat="0" applyBorder="0" applyAlignment="0" applyProtection="0"/>
    <xf numFmtId="176" fontId="126" fillId="40" borderId="0" applyNumberFormat="0" applyBorder="0" applyAlignment="0" applyProtection="0"/>
    <xf numFmtId="176" fontId="126" fillId="41" borderId="0" applyNumberFormat="0" applyBorder="0" applyAlignment="0" applyProtection="0"/>
    <xf numFmtId="176" fontId="126" fillId="42" borderId="0" applyNumberFormat="0" applyBorder="0" applyAlignment="0" applyProtection="0"/>
    <xf numFmtId="176" fontId="126" fillId="43" borderId="0" applyNumberFormat="0" applyBorder="0" applyAlignment="0" applyProtection="0"/>
    <xf numFmtId="176" fontId="126" fillId="44" borderId="0" applyNumberFormat="0" applyBorder="0" applyAlignment="0" applyProtection="0"/>
    <xf numFmtId="176" fontId="126" fillId="45" borderId="0" applyNumberFormat="0" applyBorder="0" applyAlignment="0" applyProtection="0"/>
    <xf numFmtId="176" fontId="126" fillId="46" borderId="0" applyNumberFormat="0" applyBorder="0" applyAlignment="0" applyProtection="0"/>
    <xf numFmtId="176" fontId="126" fillId="41" borderId="0" applyNumberFormat="0" applyBorder="0" applyAlignment="0" applyProtection="0"/>
    <xf numFmtId="176" fontId="126" fillId="42" borderId="0" applyNumberFormat="0" applyBorder="0" applyAlignment="0" applyProtection="0"/>
    <xf numFmtId="176" fontId="126" fillId="47" borderId="0" applyNumberFormat="0" applyBorder="0" applyAlignment="0" applyProtection="0"/>
    <xf numFmtId="0" fontId="127" fillId="0" borderId="0" applyNumberFormat="0" applyAlignment="0"/>
    <xf numFmtId="184" fontId="33" fillId="0" borderId="0" applyFont="0" applyFill="0" applyBorder="0" applyAlignment="0" applyProtection="0"/>
    <xf numFmtId="0" fontId="128" fillId="0" borderId="0" applyFont="0" applyFill="0" applyBorder="0" applyAlignment="0" applyProtection="0"/>
    <xf numFmtId="185" fontId="129" fillId="0" borderId="0" applyFont="0" applyFill="0" applyBorder="0" applyAlignment="0" applyProtection="0"/>
    <xf numFmtId="186" fontId="33" fillId="0" borderId="0" applyFont="0" applyFill="0" applyBorder="0" applyAlignment="0" applyProtection="0"/>
    <xf numFmtId="0" fontId="128" fillId="0" borderId="0" applyFont="0" applyFill="0" applyBorder="0" applyAlignment="0" applyProtection="0"/>
    <xf numFmtId="186" fontId="33" fillId="0" borderId="0" applyFont="0" applyFill="0" applyBorder="0" applyAlignment="0" applyProtection="0"/>
    <xf numFmtId="0" fontId="130" fillId="0" borderId="0">
      <alignment horizontal="center" wrapText="1"/>
      <protection locked="0"/>
    </xf>
    <xf numFmtId="187" fontId="131" fillId="0" borderId="0" applyFont="0" applyFill="0" applyBorder="0" applyAlignment="0" applyProtection="0"/>
    <xf numFmtId="0" fontId="128" fillId="0" borderId="0" applyFont="0" applyFill="0" applyBorder="0" applyAlignment="0" applyProtection="0"/>
    <xf numFmtId="187" fontId="131" fillId="0" borderId="0" applyFont="0" applyFill="0" applyBorder="0" applyAlignment="0" applyProtection="0"/>
    <xf numFmtId="188" fontId="131" fillId="0" borderId="0" applyFont="0" applyFill="0" applyBorder="0" applyAlignment="0" applyProtection="0"/>
    <xf numFmtId="0" fontId="128" fillId="0" borderId="0" applyFont="0" applyFill="0" applyBorder="0" applyAlignment="0" applyProtection="0"/>
    <xf numFmtId="188" fontId="131" fillId="0" borderId="0" applyFont="0" applyFill="0" applyBorder="0" applyAlignment="0" applyProtection="0"/>
    <xf numFmtId="175" fontId="104" fillId="0" borderId="0" applyFont="0" applyFill="0" applyBorder="0" applyAlignment="0" applyProtection="0"/>
    <xf numFmtId="176" fontId="132" fillId="48" borderId="0" applyNumberFormat="0" applyBorder="0" applyAlignment="0" applyProtection="0"/>
    <xf numFmtId="0" fontId="128" fillId="0" borderId="0"/>
    <xf numFmtId="0" fontId="119" fillId="0" borderId="0"/>
    <xf numFmtId="0" fontId="128" fillId="0" borderId="0"/>
    <xf numFmtId="37" fontId="133" fillId="0" borderId="0"/>
    <xf numFmtId="179" fontId="33" fillId="0" borderId="0" applyFont="0" applyFill="0" applyBorder="0" applyAlignment="0" applyProtection="0"/>
    <xf numFmtId="189" fontId="33" fillId="0" borderId="0" applyFont="0" applyFill="0" applyBorder="0" applyAlignment="0" applyProtection="0"/>
    <xf numFmtId="177" fontId="106" fillId="0" borderId="0" applyFill="0"/>
    <xf numFmtId="190" fontId="106" fillId="0" borderId="0" applyNumberFormat="0" applyFill="0" applyBorder="0" applyAlignment="0">
      <alignment horizontal="center"/>
    </xf>
    <xf numFmtId="0" fontId="134" fillId="0" borderId="0" applyNumberFormat="0" applyFill="0">
      <alignment horizontal="center" vertical="center" wrapText="1"/>
    </xf>
    <xf numFmtId="177" fontId="106" fillId="0" borderId="16" applyFill="0" applyBorder="0"/>
    <xf numFmtId="167" fontId="106" fillId="0" borderId="0" applyAlignment="0"/>
    <xf numFmtId="0" fontId="134" fillId="0" borderId="0" applyFill="0" applyBorder="0">
      <alignment horizontal="center" vertical="center"/>
    </xf>
    <xf numFmtId="0" fontId="134" fillId="0" borderId="0" applyFill="0" applyBorder="0">
      <alignment horizontal="center" vertical="center"/>
    </xf>
    <xf numFmtId="177" fontId="106" fillId="0" borderId="17" applyFill="0" applyBorder="0"/>
    <xf numFmtId="0" fontId="106" fillId="0" borderId="0" applyNumberFormat="0" applyAlignment="0"/>
    <xf numFmtId="0" fontId="119" fillId="0" borderId="0" applyFill="0" applyBorder="0">
      <alignment horizontal="center" vertical="center" wrapText="1"/>
    </xf>
    <xf numFmtId="0" fontId="134" fillId="0" borderId="0" applyFill="0" applyBorder="0">
      <alignment horizontal="center" vertical="center" wrapText="1"/>
    </xf>
    <xf numFmtId="177" fontId="106" fillId="0" borderId="0" applyFill="0"/>
    <xf numFmtId="0" fontId="106" fillId="0" borderId="0" applyNumberFormat="0" applyAlignment="0">
      <alignment horizontal="center"/>
    </xf>
    <xf numFmtId="0" fontId="119" fillId="0" borderId="0" applyFill="0">
      <alignment horizontal="center" vertical="center" wrapText="1"/>
    </xf>
    <xf numFmtId="0" fontId="134" fillId="0" borderId="0" applyFill="0">
      <alignment horizontal="center" vertical="center" wrapText="1"/>
    </xf>
    <xf numFmtId="177" fontId="106" fillId="0" borderId="0" applyFill="0"/>
    <xf numFmtId="0" fontId="106" fillId="0" borderId="0" applyNumberFormat="0" applyAlignment="0">
      <alignment horizontal="center"/>
    </xf>
    <xf numFmtId="0" fontId="106" fillId="0" borderId="0" applyFill="0">
      <alignment vertical="center" wrapText="1"/>
    </xf>
    <xf numFmtId="0" fontId="134" fillId="0" borderId="0">
      <alignment horizontal="center" vertical="center" wrapText="1"/>
    </xf>
    <xf numFmtId="177" fontId="106" fillId="0" borderId="0" applyFill="0"/>
    <xf numFmtId="0" fontId="119" fillId="0" borderId="0" applyNumberFormat="0" applyAlignment="0">
      <alignment horizontal="center"/>
    </xf>
    <xf numFmtId="0" fontId="106" fillId="0" borderId="0" applyFill="0">
      <alignment horizontal="center" vertical="center" wrapText="1"/>
    </xf>
    <xf numFmtId="0" fontId="134" fillId="0" borderId="0" applyFill="0">
      <alignment horizontal="center" vertical="center" wrapText="1"/>
    </xf>
    <xf numFmtId="177" fontId="135" fillId="0" borderId="0" applyFill="0"/>
    <xf numFmtId="0" fontId="106" fillId="0" borderId="0" applyNumberFormat="0" applyAlignment="0">
      <alignment horizontal="center"/>
    </xf>
    <xf numFmtId="0" fontId="106" fillId="0" borderId="0" applyFill="0">
      <alignment horizontal="center" vertical="center" wrapText="1"/>
    </xf>
    <xf numFmtId="0" fontId="134" fillId="0" borderId="0" applyFill="0">
      <alignment horizontal="center" vertical="center" wrapText="1"/>
    </xf>
    <xf numFmtId="177" fontId="136" fillId="0" borderId="0" applyFill="0"/>
    <xf numFmtId="0" fontId="106" fillId="0" borderId="0" applyNumberFormat="0" applyAlignment="0">
      <alignment horizontal="center"/>
    </xf>
    <xf numFmtId="0" fontId="137" fillId="0" borderId="0">
      <alignment horizontal="center" wrapText="1"/>
    </xf>
    <xf numFmtId="0" fontId="134" fillId="0" borderId="0" applyFill="0">
      <alignment horizontal="center" vertical="center" wrapText="1"/>
    </xf>
    <xf numFmtId="191" fontId="33" fillId="0" borderId="0" applyFill="0" applyBorder="0" applyAlignment="0"/>
    <xf numFmtId="176" fontId="138" fillId="37" borderId="18" applyNumberFormat="0" applyAlignment="0" applyProtection="0"/>
    <xf numFmtId="0" fontId="139" fillId="0" borderId="0"/>
    <xf numFmtId="192" fontId="117" fillId="0" borderId="0" applyFont="0" applyFill="0" applyBorder="0" applyAlignment="0" applyProtection="0"/>
    <xf numFmtId="176" fontId="140" fillId="49" borderId="19" applyNumberFormat="0" applyAlignment="0" applyProtection="0"/>
    <xf numFmtId="1" fontId="141" fillId="0" borderId="6" applyBorder="0"/>
    <xf numFmtId="167" fontId="33" fillId="0" borderId="0" applyFont="0" applyFill="0" applyBorder="0" applyAlignment="0" applyProtection="0"/>
    <xf numFmtId="169" fontId="24" fillId="0" borderId="0" applyFont="0" applyFill="0" applyBorder="0" applyAlignment="0" applyProtection="0"/>
    <xf numFmtId="169" fontId="33" fillId="0" borderId="0" applyFont="0" applyFill="0" applyBorder="0" applyAlignment="0" applyProtection="0"/>
    <xf numFmtId="169" fontId="45" fillId="0" borderId="0" applyFont="0" applyFill="0" applyBorder="0" applyAlignment="0" applyProtection="0"/>
    <xf numFmtId="169" fontId="45" fillId="0" borderId="0" applyFont="0" applyFill="0" applyBorder="0" applyAlignment="0" applyProtection="0"/>
    <xf numFmtId="169" fontId="45" fillId="0" borderId="0" applyFont="0" applyFill="0" applyBorder="0" applyAlignment="0" applyProtection="0"/>
    <xf numFmtId="169" fontId="45" fillId="0" borderId="0" applyFont="0" applyFill="0" applyBorder="0" applyAlignment="0" applyProtection="0"/>
    <xf numFmtId="169" fontId="45" fillId="0" borderId="0" applyFont="0" applyFill="0" applyBorder="0" applyAlignment="0" applyProtection="0"/>
    <xf numFmtId="169" fontId="45" fillId="0" borderId="0" applyFont="0" applyFill="0" applyBorder="0" applyAlignment="0" applyProtection="0"/>
    <xf numFmtId="169" fontId="45" fillId="0" borderId="0" applyFont="0" applyFill="0" applyBorder="0" applyAlignment="0" applyProtection="0"/>
    <xf numFmtId="169" fontId="24" fillId="0" borderId="0" applyFont="0" applyFill="0" applyBorder="0" applyAlignment="0" applyProtection="0"/>
    <xf numFmtId="169" fontId="116" fillId="0" borderId="0" applyFont="0" applyFill="0" applyBorder="0" applyAlignment="0" applyProtection="0"/>
    <xf numFmtId="43" fontId="33" fillId="0" borderId="0" applyFont="0" applyFill="0" applyBorder="0" applyAlignment="0" applyProtection="0"/>
    <xf numFmtId="169" fontId="24" fillId="0" borderId="0" applyFont="0" applyFill="0" applyBorder="0" applyAlignment="0" applyProtection="0"/>
    <xf numFmtId="169" fontId="116" fillId="0" borderId="0" applyFont="0" applyFill="0" applyBorder="0" applyAlignment="0" applyProtection="0"/>
    <xf numFmtId="169" fontId="33" fillId="0" borderId="0" quotePrefix="1" applyFont="0" applyFill="0" applyBorder="0" applyAlignment="0">
      <protection locked="0"/>
    </xf>
    <xf numFmtId="169" fontId="24" fillId="0" borderId="0" applyFont="0" applyFill="0" applyBorder="0" applyAlignment="0" applyProtection="0"/>
    <xf numFmtId="169" fontId="33" fillId="0" borderId="0" applyFont="0" applyFill="0" applyBorder="0" applyAlignment="0" applyProtection="0"/>
    <xf numFmtId="169" fontId="24" fillId="0" borderId="0" applyFont="0" applyFill="0" applyBorder="0" applyAlignment="0" applyProtection="0"/>
    <xf numFmtId="169" fontId="33" fillId="0" borderId="0" applyFont="0" applyFill="0" applyBorder="0" applyAlignment="0" applyProtection="0"/>
    <xf numFmtId="169" fontId="24" fillId="0" borderId="0" applyFont="0" applyFill="0" applyBorder="0" applyAlignment="0" applyProtection="0"/>
    <xf numFmtId="169" fontId="33" fillId="0" borderId="0" quotePrefix="1" applyFont="0" applyFill="0" applyBorder="0" applyAlignment="0">
      <protection locked="0"/>
    </xf>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33"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33" fillId="0" borderId="0" applyFont="0" applyFill="0" applyBorder="0" applyAlignment="0" applyProtection="0"/>
    <xf numFmtId="43" fontId="33" fillId="0" borderId="0" applyFont="0" applyFill="0" applyBorder="0" applyAlignment="0" applyProtection="0"/>
    <xf numFmtId="169" fontId="33" fillId="0" borderId="0" applyFont="0" applyFill="0" applyBorder="0" applyAlignment="0" applyProtection="0"/>
    <xf numFmtId="169" fontId="24" fillId="0" borderId="0" applyFont="0" applyFill="0" applyBorder="0" applyAlignment="0" applyProtection="0"/>
    <xf numFmtId="169" fontId="33" fillId="0" borderId="0" applyFont="0" applyFill="0" applyBorder="0" applyAlignment="0" applyProtection="0"/>
    <xf numFmtId="169" fontId="24" fillId="0" borderId="0" applyFont="0" applyFill="0" applyBorder="0" applyAlignment="0" applyProtection="0"/>
    <xf numFmtId="43" fontId="33" fillId="0" borderId="0" applyFont="0" applyFill="0" applyBorder="0" applyAlignment="0" applyProtection="0"/>
    <xf numFmtId="169" fontId="24" fillId="0" borderId="0" applyFont="0" applyFill="0" applyBorder="0" applyAlignment="0" applyProtection="0"/>
    <xf numFmtId="169" fontId="33" fillId="0" borderId="0" applyFont="0" applyFill="0" applyBorder="0" applyAlignment="0" applyProtection="0"/>
    <xf numFmtId="193" fontId="119" fillId="0" borderId="0"/>
    <xf numFmtId="193" fontId="119" fillId="0" borderId="0"/>
    <xf numFmtId="194" fontId="142" fillId="0" borderId="0"/>
    <xf numFmtId="3" fontId="33" fillId="0" borderId="0" applyFont="0" applyFill="0" applyBorder="0" applyAlignment="0" applyProtection="0"/>
    <xf numFmtId="3" fontId="33" fillId="0" borderId="0" applyFont="0" applyFill="0" applyBorder="0" applyAlignment="0" applyProtection="0"/>
    <xf numFmtId="0" fontId="143" fillId="0" borderId="0" applyNumberFormat="0" applyAlignment="0">
      <alignment horizontal="left"/>
    </xf>
    <xf numFmtId="0" fontId="144" fillId="0" borderId="0" applyNumberFormat="0" applyAlignment="0"/>
    <xf numFmtId="195" fontId="145" fillId="0" borderId="0" applyFont="0" applyFill="0" applyBorder="0" applyAlignment="0" applyProtection="0"/>
    <xf numFmtId="196" fontId="33" fillId="0" borderId="0" applyFont="0" applyFill="0" applyBorder="0" applyAlignment="0" applyProtection="0"/>
    <xf numFmtId="196" fontId="33" fillId="0" borderId="0" applyFont="0" applyFill="0" applyBorder="0" applyAlignment="0" applyProtection="0"/>
    <xf numFmtId="197" fontId="33" fillId="0" borderId="0"/>
    <xf numFmtId="0" fontId="33" fillId="0" borderId="0" applyFont="0" applyFill="0" applyBorder="0" applyAlignment="0" applyProtection="0"/>
    <xf numFmtId="0" fontId="33" fillId="0" borderId="0" applyFont="0" applyFill="0" applyBorder="0" applyAlignment="0" applyProtection="0"/>
    <xf numFmtId="198" fontId="33" fillId="0" borderId="0" applyFont="0" applyFill="0" applyBorder="0" applyAlignment="0" applyProtection="0"/>
    <xf numFmtId="199" fontId="33" fillId="0" borderId="0" applyFont="0" applyFill="0" applyBorder="0" applyAlignment="0" applyProtection="0"/>
    <xf numFmtId="200" fontId="33" fillId="0" borderId="0"/>
    <xf numFmtId="0" fontId="117" fillId="0" borderId="20">
      <alignment horizontal="left"/>
    </xf>
    <xf numFmtId="0" fontId="146" fillId="0" borderId="0" applyNumberFormat="0" applyAlignment="0">
      <alignment horizontal="left"/>
    </xf>
    <xf numFmtId="201" fontId="43" fillId="0" borderId="0" applyFont="0" applyFill="0" applyBorder="0" applyAlignment="0" applyProtection="0"/>
    <xf numFmtId="202" fontId="33" fillId="0" borderId="0" applyFont="0" applyFill="0" applyBorder="0" applyAlignment="0" applyProtection="0"/>
    <xf numFmtId="176" fontId="147" fillId="0" borderId="0" applyNumberFormat="0" applyFill="0" applyBorder="0" applyAlignment="0" applyProtection="0"/>
    <xf numFmtId="2" fontId="33" fillId="0" borderId="0" applyFont="0" applyFill="0" applyBorder="0" applyAlignment="0" applyProtection="0"/>
    <xf numFmtId="2" fontId="33" fillId="0" borderId="0" applyFont="0" applyFill="0" applyBorder="0" applyAlignment="0" applyProtection="0"/>
    <xf numFmtId="203" fontId="43" fillId="0" borderId="21" applyFont="0" applyFill="0" applyBorder="0" applyProtection="0"/>
    <xf numFmtId="176" fontId="148" fillId="50" borderId="0" applyNumberFormat="0" applyBorder="0" applyAlignment="0" applyProtection="0"/>
    <xf numFmtId="38" fontId="127" fillId="37" borderId="0" applyNumberFormat="0" applyBorder="0" applyAlignment="0" applyProtection="0"/>
    <xf numFmtId="0" fontId="149" fillId="0" borderId="0">
      <alignment horizontal="left"/>
    </xf>
    <xf numFmtId="0" fontId="150" fillId="0" borderId="22" applyNumberFormat="0" applyAlignment="0" applyProtection="0">
      <alignment horizontal="left" vertical="center"/>
    </xf>
    <xf numFmtId="0" fontId="150" fillId="0" borderId="23">
      <alignment horizontal="left" vertical="center"/>
    </xf>
    <xf numFmtId="14" fontId="105" fillId="51" borderId="24">
      <alignment horizontal="center" vertical="center" wrapText="1"/>
    </xf>
    <xf numFmtId="0" fontId="151" fillId="0" borderId="0" applyNumberFormat="0" applyFill="0" applyBorder="0" applyAlignment="0" applyProtection="0"/>
    <xf numFmtId="176" fontId="152" fillId="0" borderId="25" applyNumberFormat="0" applyFill="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0" fillId="0" borderId="0" applyNumberFormat="0" applyFill="0" applyBorder="0" applyAlignment="0" applyProtection="0"/>
    <xf numFmtId="176" fontId="153" fillId="0" borderId="26" applyNumberFormat="0" applyFill="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176" fontId="154" fillId="0" borderId="27" applyNumberFormat="0" applyFill="0" applyAlignment="0" applyProtection="0"/>
    <xf numFmtId="176" fontId="154" fillId="0" borderId="0" applyNumberFormat="0" applyFill="0" applyBorder="0" applyAlignment="0" applyProtection="0"/>
    <xf numFmtId="14" fontId="105" fillId="51" borderId="24">
      <alignment horizontal="center" vertical="center" wrapText="1"/>
    </xf>
    <xf numFmtId="204" fontId="155" fillId="0" borderId="0">
      <protection locked="0"/>
    </xf>
    <xf numFmtId="204" fontId="155" fillId="0" borderId="0">
      <protection locked="0"/>
    </xf>
    <xf numFmtId="0" fontId="156" fillId="0" borderId="0" applyNumberFormat="0" applyFill="0" applyBorder="0" applyAlignment="0" applyProtection="0">
      <alignment vertical="top"/>
      <protection locked="0"/>
    </xf>
    <xf numFmtId="0" fontId="157"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10" fontId="127" fillId="52" borderId="1" applyNumberFormat="0" applyBorder="0" applyAlignment="0" applyProtection="0"/>
    <xf numFmtId="0" fontId="159" fillId="0" borderId="0"/>
    <xf numFmtId="0" fontId="159" fillId="0" borderId="0"/>
    <xf numFmtId="0" fontId="159" fillId="0" borderId="0"/>
    <xf numFmtId="0" fontId="159" fillId="0" borderId="0"/>
    <xf numFmtId="0" fontId="159" fillId="0" borderId="0"/>
    <xf numFmtId="176" fontId="160" fillId="53" borderId="18" applyNumberFormat="0" applyAlignment="0" applyProtection="0"/>
    <xf numFmtId="0" fontId="159" fillId="0" borderId="0"/>
    <xf numFmtId="0" fontId="159" fillId="0" borderId="0"/>
    <xf numFmtId="0" fontId="159" fillId="0" borderId="0"/>
    <xf numFmtId="0" fontId="159" fillId="0" borderId="0"/>
    <xf numFmtId="0" fontId="159" fillId="0" borderId="0"/>
    <xf numFmtId="0" fontId="159" fillId="0" borderId="0"/>
    <xf numFmtId="0" fontId="159" fillId="0" borderId="0"/>
    <xf numFmtId="191" fontId="161" fillId="54" borderId="0"/>
    <xf numFmtId="0" fontId="130" fillId="0" borderId="0" applyNumberFormat="0" applyFont="0" applyBorder="0" applyAlignment="0"/>
    <xf numFmtId="176" fontId="162" fillId="0" borderId="28" applyNumberFormat="0" applyFill="0" applyAlignment="0" applyProtection="0"/>
    <xf numFmtId="191" fontId="161" fillId="55" borderId="0"/>
    <xf numFmtId="38" fontId="115" fillId="0" borderId="0" applyFont="0" applyFill="0" applyBorder="0" applyAlignment="0" applyProtection="0"/>
    <xf numFmtId="40" fontId="115"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0" fontId="163" fillId="0" borderId="24"/>
    <xf numFmtId="205" fontId="164" fillId="0" borderId="29"/>
    <xf numFmtId="175" fontId="33" fillId="0" borderId="0" applyFont="0" applyFill="0" applyBorder="0" applyAlignment="0" applyProtection="0"/>
    <xf numFmtId="206" fontId="33" fillId="0" borderId="0" applyFont="0" applyFill="0" applyBorder="0" applyAlignment="0" applyProtection="0"/>
    <xf numFmtId="207" fontId="115" fillId="0" borderId="0" applyFont="0" applyFill="0" applyBorder="0" applyAlignment="0" applyProtection="0"/>
    <xf numFmtId="208" fontId="115" fillId="0" borderId="0" applyFont="0" applyFill="0" applyBorder="0" applyAlignment="0" applyProtection="0"/>
    <xf numFmtId="209" fontId="117" fillId="0" borderId="0" applyFont="0" applyFill="0" applyBorder="0" applyAlignment="0" applyProtection="0"/>
    <xf numFmtId="210" fontId="117" fillId="0" borderId="0" applyFont="0" applyFill="0" applyBorder="0" applyAlignment="0" applyProtection="0"/>
    <xf numFmtId="0" fontId="165" fillId="0" borderId="0" applyNumberFormat="0" applyFont="0" applyFill="0" applyAlignment="0"/>
    <xf numFmtId="176" fontId="166" fillId="56" borderId="0" applyNumberFormat="0" applyBorder="0" applyAlignment="0" applyProtection="0"/>
    <xf numFmtId="0" fontId="145" fillId="0" borderId="1"/>
    <xf numFmtId="0" fontId="145" fillId="0" borderId="1"/>
    <xf numFmtId="0" fontId="119" fillId="0" borderId="0"/>
    <xf numFmtId="0" fontId="119" fillId="0" borderId="0"/>
    <xf numFmtId="0" fontId="145" fillId="0" borderId="1"/>
    <xf numFmtId="37" fontId="167" fillId="0" borderId="0"/>
    <xf numFmtId="0" fontId="168" fillId="0" borderId="1" applyNumberFormat="0" applyFont="0" applyFill="0" applyBorder="0" applyAlignment="0">
      <alignment horizontal="center"/>
    </xf>
    <xf numFmtId="211" fontId="169" fillId="0" borderId="0"/>
    <xf numFmtId="176" fontId="170"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5" fillId="0" borderId="0"/>
    <xf numFmtId="0" fontId="45" fillId="0" borderId="0"/>
    <xf numFmtId="0" fontId="45" fillId="0" borderId="0"/>
    <xf numFmtId="0" fontId="45" fillId="0" borderId="0"/>
    <xf numFmtId="0" fontId="45" fillId="0" borderId="0"/>
    <xf numFmtId="0" fontId="45" fillId="0" borderId="0"/>
    <xf numFmtId="0" fontId="24" fillId="0" borderId="0"/>
    <xf numFmtId="0" fontId="33" fillId="0" borderId="0"/>
    <xf numFmtId="0" fontId="97" fillId="0" borderId="0">
      <alignment vertical="top"/>
    </xf>
    <xf numFmtId="0" fontId="97" fillId="0" borderId="0">
      <alignment vertical="top"/>
    </xf>
    <xf numFmtId="0" fontId="97" fillId="0" borderId="0">
      <alignment vertical="top"/>
    </xf>
    <xf numFmtId="0" fontId="24" fillId="0" borderId="0"/>
    <xf numFmtId="0" fontId="97" fillId="0" borderId="0">
      <alignment vertical="top"/>
    </xf>
    <xf numFmtId="176" fontId="33" fillId="0" borderId="0" applyNumberFormat="0" applyFill="0" applyBorder="0" applyAlignment="0" applyProtection="0"/>
    <xf numFmtId="0" fontId="24" fillId="0" borderId="0"/>
    <xf numFmtId="0" fontId="24" fillId="0" borderId="0"/>
    <xf numFmtId="176" fontId="33" fillId="0" borderId="0" applyNumberFormat="0" applyFill="0" applyBorder="0" applyAlignment="0" applyProtection="0"/>
    <xf numFmtId="0" fontId="24" fillId="0" borderId="0"/>
    <xf numFmtId="176" fontId="33" fillId="0" borderId="0" applyNumberFormat="0" applyFill="0" applyBorder="0" applyAlignment="0" applyProtection="0"/>
    <xf numFmtId="0" fontId="24" fillId="0" borderId="0"/>
    <xf numFmtId="176" fontId="33" fillId="0" borderId="0" applyNumberFormat="0" applyFill="0" applyBorder="0" applyAlignment="0" applyProtection="0"/>
    <xf numFmtId="0" fontId="33" fillId="0" borderId="0"/>
    <xf numFmtId="0" fontId="116" fillId="0" borderId="0"/>
    <xf numFmtId="0" fontId="24" fillId="0" borderId="0"/>
    <xf numFmtId="0" fontId="116" fillId="0" borderId="0"/>
    <xf numFmtId="0"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24" fillId="0" borderId="0"/>
    <xf numFmtId="0"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24" fillId="0" borderId="0"/>
    <xf numFmtId="176" fontId="24" fillId="0" borderId="0"/>
    <xf numFmtId="0"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24" fillId="0" borderId="0"/>
    <xf numFmtId="176" fontId="24" fillId="0" borderId="0"/>
    <xf numFmtId="0" fontId="33"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24" fillId="0" borderId="0"/>
    <xf numFmtId="0"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33" fillId="0" borderId="0"/>
    <xf numFmtId="0"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33" fillId="0" borderId="0"/>
    <xf numFmtId="0" fontId="24" fillId="0" borderId="0"/>
    <xf numFmtId="176" fontId="24" fillId="0" borderId="0"/>
    <xf numFmtId="0"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33" fillId="0" borderId="0"/>
    <xf numFmtId="0" fontId="33" fillId="0" borderId="0"/>
    <xf numFmtId="176" fontId="24" fillId="0" borderId="0"/>
    <xf numFmtId="0" fontId="33"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1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1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3" fillId="0" borderId="0"/>
    <xf numFmtId="0" fontId="43" fillId="0" borderId="0"/>
    <xf numFmtId="40" fontId="130" fillId="0" borderId="0">
      <alignment horizontal="right"/>
    </xf>
    <xf numFmtId="40" fontId="171" fillId="0" borderId="0">
      <alignment horizontal="center" wrapText="1"/>
    </xf>
    <xf numFmtId="177" fontId="130" fillId="0" borderId="0" applyBorder="0" applyAlignment="0"/>
    <xf numFmtId="0" fontId="172" fillId="0" borderId="0"/>
    <xf numFmtId="212" fontId="117" fillId="0" borderId="0" applyFont="0" applyFill="0" applyBorder="0" applyAlignment="0" applyProtection="0"/>
    <xf numFmtId="174" fontId="117" fillId="0" borderId="0" applyFont="0" applyFill="0" applyBorder="0" applyAlignment="0" applyProtection="0"/>
    <xf numFmtId="0" fontId="33" fillId="0" borderId="0" applyFont="0" applyFill="0" applyBorder="0" applyAlignment="0" applyProtection="0"/>
    <xf numFmtId="0" fontId="119" fillId="0" borderId="0"/>
    <xf numFmtId="176" fontId="173" fillId="37" borderId="30" applyNumberFormat="0" applyAlignment="0" applyProtection="0"/>
    <xf numFmtId="14" fontId="130" fillId="0" borderId="0">
      <alignment horizontal="center" wrapText="1"/>
      <protection locked="0"/>
    </xf>
    <xf numFmtId="213" fontId="33" fillId="0" borderId="0" applyFont="0" applyFill="0" applyBorder="0" applyAlignment="0" applyProtection="0"/>
    <xf numFmtId="10" fontId="33" fillId="0" borderId="0" applyFont="0" applyFill="0" applyBorder="0" applyAlignment="0" applyProtection="0"/>
    <xf numFmtId="10" fontId="33"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33" fillId="0" borderId="0" quotePrefix="1" applyFont="0" applyFill="0" applyBorder="0" applyAlignment="0">
      <protection locked="0"/>
    </xf>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16" fillId="0" borderId="0" applyFont="0" applyFill="0" applyBorder="0" applyAlignment="0" applyProtection="0"/>
    <xf numFmtId="9" fontId="24" fillId="0" borderId="0" applyFont="0" applyFill="0" applyBorder="0" applyAlignment="0" applyProtection="0"/>
    <xf numFmtId="9" fontId="116"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45" fillId="0" borderId="0" applyFont="0" applyFill="0" applyBorder="0" applyAlignment="0" applyProtection="0"/>
    <xf numFmtId="9" fontId="33"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115" fillId="0" borderId="31" applyNumberFormat="0" applyBorder="0"/>
    <xf numFmtId="164" fontId="174" fillId="0" borderId="0"/>
    <xf numFmtId="0" fontId="115" fillId="0" borderId="0" applyNumberFormat="0" applyFont="0" applyFill="0" applyBorder="0" applyAlignment="0" applyProtection="0">
      <alignment horizontal="left"/>
    </xf>
    <xf numFmtId="38" fontId="106" fillId="37" borderId="32" applyFill="0">
      <alignment horizontal="right"/>
    </xf>
    <xf numFmtId="0" fontId="106" fillId="0" borderId="32" applyNumberFormat="0" applyFill="0" applyAlignment="0">
      <alignment horizontal="left" indent="7"/>
    </xf>
    <xf numFmtId="0" fontId="175" fillId="0" borderId="32" applyFill="0">
      <alignment horizontal="left" indent="8"/>
    </xf>
    <xf numFmtId="177" fontId="134" fillId="57" borderId="0" applyFill="0">
      <alignment horizontal="right"/>
    </xf>
    <xf numFmtId="0" fontId="134" fillId="58" borderId="0" applyNumberFormat="0">
      <alignment horizontal="right"/>
    </xf>
    <xf numFmtId="0" fontId="176" fillId="57" borderId="23" applyFill="0"/>
    <xf numFmtId="0" fontId="119" fillId="59" borderId="23" applyFill="0" applyBorder="0"/>
    <xf numFmtId="177" fontId="119" fillId="52" borderId="33" applyFill="0"/>
    <xf numFmtId="0" fontId="106" fillId="0" borderId="34" applyNumberFormat="0" applyAlignment="0"/>
    <xf numFmtId="0" fontId="176" fillId="0" borderId="0" applyFill="0">
      <alignment horizontal="left" indent="1"/>
    </xf>
    <xf numFmtId="0" fontId="177" fillId="52" borderId="0" applyFill="0">
      <alignment horizontal="left" indent="1"/>
    </xf>
    <xf numFmtId="177" fontId="106" fillId="53" borderId="33" applyFill="0"/>
    <xf numFmtId="0" fontId="106" fillId="0" borderId="33" applyNumberFormat="0" applyAlignment="0"/>
    <xf numFmtId="0" fontId="176" fillId="0" borderId="0" applyFill="0">
      <alignment horizontal="left" indent="2"/>
    </xf>
    <xf numFmtId="0" fontId="178" fillId="53" borderId="0" applyFill="0">
      <alignment horizontal="left" indent="2"/>
    </xf>
    <xf numFmtId="177" fontId="106" fillId="0" borderId="33" applyFill="0"/>
    <xf numFmtId="0" fontId="130" fillId="0" borderId="33" applyNumberFormat="0" applyAlignment="0"/>
    <xf numFmtId="0" fontId="179" fillId="0" borderId="0">
      <alignment horizontal="left" indent="3"/>
    </xf>
    <xf numFmtId="0" fontId="180" fillId="0" borderId="0" applyFill="0">
      <alignment horizontal="left" indent="3"/>
    </xf>
    <xf numFmtId="38" fontId="106" fillId="0" borderId="0" applyFill="0"/>
    <xf numFmtId="0" fontId="33" fillId="0" borderId="33" applyNumberFormat="0" applyFont="0" applyAlignment="0"/>
    <xf numFmtId="0" fontId="179" fillId="0" borderId="0">
      <alignment horizontal="left" indent="4"/>
    </xf>
    <xf numFmtId="0" fontId="106" fillId="0" borderId="0" applyFill="0" applyProtection="0">
      <alignment horizontal="left" indent="4"/>
    </xf>
    <xf numFmtId="38" fontId="106" fillId="0" borderId="0" applyFill="0"/>
    <xf numFmtId="0" fontId="106" fillId="0" borderId="0" applyNumberFormat="0" applyAlignment="0"/>
    <xf numFmtId="0" fontId="179" fillId="0" borderId="0">
      <alignment horizontal="left" indent="5"/>
    </xf>
    <xf numFmtId="0" fontId="106" fillId="0" borderId="0" applyFill="0">
      <alignment horizontal="left" indent="5"/>
    </xf>
    <xf numFmtId="177" fontId="106" fillId="0" borderId="0" applyFill="0"/>
    <xf numFmtId="0" fontId="119" fillId="0" borderId="0" applyNumberFormat="0" applyFill="0" applyAlignment="0"/>
    <xf numFmtId="0" fontId="181" fillId="0" borderId="0" applyFill="0">
      <alignment horizontal="left" indent="6"/>
    </xf>
    <xf numFmtId="0" fontId="106" fillId="0" borderId="0" applyFill="0">
      <alignment horizontal="left" indent="6"/>
    </xf>
    <xf numFmtId="214" fontId="33" fillId="0" borderId="0" applyNumberFormat="0" applyFill="0" applyBorder="0" applyAlignment="0" applyProtection="0">
      <alignment horizontal="left"/>
    </xf>
    <xf numFmtId="215" fontId="182" fillId="0" borderId="0" applyFont="0" applyFill="0" applyBorder="0" applyAlignment="0" applyProtection="0"/>
    <xf numFmtId="0" fontId="115" fillId="0" borderId="0" applyFont="0" applyFill="0" applyBorder="0" applyAlignment="0" applyProtection="0"/>
    <xf numFmtId="0" fontId="33" fillId="0" borderId="0"/>
    <xf numFmtId="216" fontId="145" fillId="0" borderId="0" applyFont="0" applyFill="0" applyBorder="0" applyAlignment="0" applyProtection="0"/>
    <xf numFmtId="181" fontId="117" fillId="0" borderId="0" applyFont="0" applyFill="0" applyBorder="0" applyAlignment="0" applyProtection="0"/>
    <xf numFmtId="166" fontId="117" fillId="0" borderId="0" applyFont="0" applyFill="0" applyBorder="0" applyAlignment="0" applyProtection="0"/>
    <xf numFmtId="0" fontId="163" fillId="0" borderId="0"/>
    <xf numFmtId="40" fontId="183" fillId="0" borderId="0" applyBorder="0">
      <alignment horizontal="right"/>
    </xf>
    <xf numFmtId="3" fontId="124" fillId="0" borderId="0" applyFill="0" applyBorder="0" applyAlignment="0" applyProtection="0">
      <alignment horizontal="right"/>
    </xf>
    <xf numFmtId="217" fontId="145" fillId="0" borderId="3">
      <alignment horizontal="right" vertical="center"/>
    </xf>
    <xf numFmtId="217" fontId="145" fillId="0" borderId="3">
      <alignment horizontal="right" vertical="center"/>
    </xf>
    <xf numFmtId="217" fontId="145" fillId="0" borderId="3">
      <alignment horizontal="right" vertical="center"/>
    </xf>
    <xf numFmtId="218" fontId="145" fillId="0" borderId="3">
      <alignment horizontal="center"/>
    </xf>
    <xf numFmtId="0" fontId="184" fillId="0" borderId="0">
      <alignment vertical="center" wrapText="1"/>
      <protection locked="0"/>
    </xf>
    <xf numFmtId="4" fontId="185" fillId="0" borderId="0"/>
    <xf numFmtId="3" fontId="186" fillId="0" borderId="35" applyNumberFormat="0" applyBorder="0" applyAlignment="0"/>
    <xf numFmtId="0" fontId="187" fillId="0" borderId="0" applyFont="0">
      <alignment horizontal="centerContinuous"/>
    </xf>
    <xf numFmtId="0" fontId="188" fillId="0" borderId="0" applyFill="0" applyBorder="0" applyProtection="0">
      <alignment horizontal="left" vertical="top"/>
    </xf>
    <xf numFmtId="176" fontId="189" fillId="0" borderId="0" applyNumberFormat="0" applyFill="0" applyBorder="0" applyAlignment="0" applyProtection="0"/>
    <xf numFmtId="0" fontId="33" fillId="0" borderId="16" applyNumberFormat="0" applyFont="0" applyFill="0" applyAlignment="0" applyProtection="0"/>
    <xf numFmtId="176" fontId="190" fillId="0" borderId="36" applyNumberFormat="0" applyFill="0" applyAlignment="0" applyProtection="0"/>
    <xf numFmtId="0" fontId="33" fillId="0" borderId="16" applyNumberFormat="0" applyFont="0" applyFill="0" applyAlignment="0" applyProtection="0"/>
    <xf numFmtId="0" fontId="33" fillId="0" borderId="16" applyNumberFormat="0" applyFont="0" applyFill="0" applyAlignment="0" applyProtection="0"/>
    <xf numFmtId="209" fontId="145" fillId="0" borderId="0"/>
    <xf numFmtId="219" fontId="145" fillId="0" borderId="1"/>
    <xf numFmtId="0" fontId="191" fillId="60" borderId="1">
      <alignment horizontal="left" vertical="center"/>
    </xf>
    <xf numFmtId="164" fontId="192" fillId="0" borderId="5">
      <alignment horizontal="left" vertical="top"/>
    </xf>
    <xf numFmtId="164" fontId="118" fillId="0" borderId="37">
      <alignment horizontal="left" vertical="top"/>
    </xf>
    <xf numFmtId="164" fontId="118" fillId="0" borderId="37">
      <alignment horizontal="left" vertical="top"/>
    </xf>
    <xf numFmtId="0" fontId="193" fillId="0" borderId="37">
      <alignment horizontal="left" vertical="center"/>
    </xf>
    <xf numFmtId="220" fontId="33" fillId="0" borderId="0" applyFont="0" applyFill="0" applyBorder="0" applyAlignment="0" applyProtection="0"/>
    <xf numFmtId="221" fontId="33" fillId="0" borderId="0" applyFont="0" applyFill="0" applyBorder="0" applyAlignment="0" applyProtection="0"/>
    <xf numFmtId="176" fontId="194" fillId="0" borderId="0" applyNumberFormat="0" applyFill="0" applyBorder="0" applyAlignment="0" applyProtection="0"/>
    <xf numFmtId="0" fontId="195" fillId="0" borderId="0">
      <alignment vertical="center"/>
    </xf>
    <xf numFmtId="166" fontId="196" fillId="0" borderId="0" applyFont="0" applyFill="0" applyBorder="0" applyAlignment="0" applyProtection="0"/>
    <xf numFmtId="168" fontId="196" fillId="0" borderId="0" applyFont="0" applyFill="0" applyBorder="0" applyAlignment="0" applyProtection="0"/>
    <xf numFmtId="0" fontId="196" fillId="0" borderId="0"/>
    <xf numFmtId="0" fontId="197" fillId="0" borderId="0" applyFont="0" applyFill="0" applyBorder="0" applyAlignment="0" applyProtection="0"/>
    <xf numFmtId="0" fontId="197" fillId="0" borderId="0" applyFont="0" applyFill="0" applyBorder="0" applyAlignment="0" applyProtection="0"/>
    <xf numFmtId="0" fontId="124" fillId="0" borderId="0">
      <alignment vertical="center"/>
    </xf>
    <xf numFmtId="40" fontId="198" fillId="0" borderId="0" applyFont="0" applyFill="0" applyBorder="0" applyAlignment="0" applyProtection="0"/>
    <xf numFmtId="38" fontId="198" fillId="0" borderId="0" applyFont="0" applyFill="0" applyBorder="0" applyAlignment="0" applyProtection="0"/>
    <xf numFmtId="0" fontId="198" fillId="0" borderId="0" applyFont="0" applyFill="0" applyBorder="0" applyAlignment="0" applyProtection="0"/>
    <xf numFmtId="0" fontId="198" fillId="0" borderId="0" applyFont="0" applyFill="0" applyBorder="0" applyAlignment="0" applyProtection="0"/>
    <xf numFmtId="9" fontId="199" fillId="0" borderId="0" applyBorder="0" applyAlignment="0" applyProtection="0"/>
    <xf numFmtId="0" fontId="200" fillId="0" borderId="0"/>
    <xf numFmtId="222" fontId="201" fillId="0" borderId="0" applyFont="0" applyFill="0" applyBorder="0" applyAlignment="0" applyProtection="0"/>
    <xf numFmtId="223" fontId="33" fillId="0" borderId="0" applyFont="0" applyFill="0" applyBorder="0" applyAlignment="0" applyProtection="0"/>
    <xf numFmtId="0" fontId="202" fillId="0" borderId="0" applyFont="0" applyFill="0" applyBorder="0" applyAlignment="0" applyProtection="0"/>
    <xf numFmtId="0" fontId="202" fillId="0" borderId="0" applyFont="0" applyFill="0" applyBorder="0" applyAlignment="0" applyProtection="0"/>
    <xf numFmtId="166" fontId="33" fillId="0" borderId="0" applyFont="0" applyFill="0" applyBorder="0" applyAlignment="0" applyProtection="0"/>
    <xf numFmtId="168" fontId="33" fillId="0" borderId="0" applyFont="0" applyFill="0" applyBorder="0" applyAlignment="0" applyProtection="0"/>
    <xf numFmtId="0" fontId="203" fillId="0" borderId="0"/>
    <xf numFmtId="0" fontId="165" fillId="0" borderId="0"/>
    <xf numFmtId="189" fontId="204" fillId="0" borderId="0" applyFont="0" applyFill="0" applyBorder="0" applyAlignment="0" applyProtection="0"/>
    <xf numFmtId="41" fontId="110" fillId="0" borderId="0" applyFont="0" applyFill="0" applyBorder="0" applyAlignment="0" applyProtection="0"/>
    <xf numFmtId="43" fontId="110" fillId="0" borderId="0" applyFont="0" applyFill="0" applyBorder="0" applyAlignment="0" applyProtection="0"/>
    <xf numFmtId="0" fontId="204" fillId="0" borderId="0"/>
    <xf numFmtId="188" fontId="33" fillId="0" borderId="0" applyFont="0" applyFill="0" applyBorder="0" applyAlignment="0" applyProtection="0"/>
    <xf numFmtId="187" fontId="33" fillId="0" borderId="0" applyFont="0" applyFill="0" applyBorder="0" applyAlignment="0" applyProtection="0"/>
    <xf numFmtId="0" fontId="205" fillId="0" borderId="0"/>
    <xf numFmtId="175" fontId="110" fillId="0" borderId="0" applyFont="0" applyFill="0" applyBorder="0" applyAlignment="0" applyProtection="0"/>
    <xf numFmtId="207" fontId="112" fillId="0" borderId="0" applyFont="0" applyFill="0" applyBorder="0" applyAlignment="0" applyProtection="0"/>
    <xf numFmtId="206" fontId="110" fillId="0" borderId="0" applyFont="0" applyFill="0" applyBorder="0" applyAlignment="0" applyProtection="0"/>
    <xf numFmtId="168" fontId="33" fillId="0" borderId="0" applyFont="0" applyFill="0" applyBorder="0" applyAlignment="0" applyProtection="0"/>
    <xf numFmtId="166" fontId="33" fillId="0" borderId="0" applyFont="0" applyFill="0" applyBorder="0" applyAlignment="0" applyProtection="0"/>
    <xf numFmtId="0" fontId="97" fillId="0" borderId="0">
      <alignment vertical="top"/>
    </xf>
    <xf numFmtId="0" fontId="24" fillId="14"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24" fillId="35" borderId="0" applyNumberFormat="0" applyBorder="0" applyAlignment="0" applyProtection="0"/>
    <xf numFmtId="0" fontId="24" fillId="12" borderId="14" applyNumberFormat="0" applyFont="0" applyAlignment="0" applyProtection="0"/>
    <xf numFmtId="0" fontId="23" fillId="0" borderId="0"/>
    <xf numFmtId="0" fontId="23" fillId="0" borderId="0"/>
    <xf numFmtId="0" fontId="33" fillId="0" borderId="0" applyNumberForma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97" fillId="0" borderId="0">
      <alignment vertical="top"/>
    </xf>
    <xf numFmtId="0" fontId="23" fillId="0" borderId="0"/>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23" fillId="0" borderId="0"/>
    <xf numFmtId="0" fontId="97"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9" fontId="23" fillId="0" borderId="0" applyFont="0" applyFill="0" applyBorder="0" applyAlignment="0" applyProtection="0"/>
    <xf numFmtId="0" fontId="97" fillId="0" borderId="0">
      <alignment vertical="top"/>
    </xf>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22" fillId="35" borderId="0" applyNumberFormat="0" applyBorder="0" applyAlignment="0" applyProtection="0"/>
    <xf numFmtId="0" fontId="22" fillId="12" borderId="14" applyNumberFormat="0" applyFont="0" applyAlignment="0" applyProtection="0"/>
    <xf numFmtId="0" fontId="97" fillId="0" borderId="0">
      <alignment vertical="top"/>
    </xf>
    <xf numFmtId="0" fontId="97" fillId="0" borderId="0">
      <alignment vertical="top"/>
    </xf>
    <xf numFmtId="0" fontId="21" fillId="14"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23" borderId="0" applyNumberFormat="0" applyBorder="0" applyAlignment="0" applyProtection="0"/>
    <xf numFmtId="0" fontId="21" fillId="27" borderId="0" applyNumberFormat="0" applyBorder="0" applyAlignment="0" applyProtection="0"/>
    <xf numFmtId="0" fontId="21" fillId="31" borderId="0" applyNumberFormat="0" applyBorder="0" applyAlignment="0" applyProtection="0"/>
    <xf numFmtId="0" fontId="21" fillId="35" borderId="0" applyNumberFormat="0" applyBorder="0" applyAlignment="0" applyProtection="0"/>
    <xf numFmtId="0" fontId="21" fillId="12" borderId="14" applyNumberFormat="0" applyFont="0" applyAlignment="0" applyProtection="0"/>
    <xf numFmtId="0" fontId="97" fillId="0" borderId="0">
      <alignment vertical="top"/>
    </xf>
    <xf numFmtId="0" fontId="211" fillId="0" borderId="0">
      <alignment vertical="top"/>
    </xf>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20" fillId="12" borderId="14" applyNumberFormat="0" applyFont="0" applyAlignment="0" applyProtection="0"/>
    <xf numFmtId="0" fontId="211" fillId="0" borderId="0">
      <alignment vertical="top"/>
    </xf>
    <xf numFmtId="0" fontId="211" fillId="0" borderId="0">
      <alignment vertical="top"/>
    </xf>
    <xf numFmtId="0" fontId="19" fillId="14" borderId="0" applyNumberFormat="0" applyBorder="0" applyAlignment="0" applyProtection="0"/>
    <xf numFmtId="0" fontId="19" fillId="18" borderId="0" applyNumberFormat="0" applyBorder="0" applyAlignment="0" applyProtection="0"/>
    <xf numFmtId="0" fontId="19" fillId="22"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9" fillId="35" borderId="0" applyNumberFormat="0" applyBorder="0" applyAlignment="0" applyProtection="0"/>
    <xf numFmtId="0" fontId="19" fillId="12" borderId="14" applyNumberFormat="0" applyFont="0" applyAlignment="0" applyProtection="0"/>
    <xf numFmtId="0" fontId="211" fillId="0" borderId="0">
      <alignment vertical="top"/>
    </xf>
    <xf numFmtId="0" fontId="97" fillId="0" borderId="0">
      <alignment vertical="top"/>
    </xf>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8" fillId="35" borderId="0" applyNumberFormat="0" applyBorder="0" applyAlignment="0" applyProtection="0"/>
    <xf numFmtId="0" fontId="18" fillId="12" borderId="14" applyNumberFormat="0" applyFont="0" applyAlignment="0" applyProtection="0"/>
    <xf numFmtId="0" fontId="97" fillId="0" borderId="0">
      <alignment vertical="top"/>
    </xf>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34"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12" borderId="14" applyNumberFormat="0" applyFont="0" applyAlignment="0" applyProtection="0"/>
    <xf numFmtId="0" fontId="97" fillId="0" borderId="0">
      <alignment vertical="top"/>
    </xf>
    <xf numFmtId="0" fontId="16" fillId="14" borderId="0" applyNumberFormat="0" applyBorder="0" applyAlignment="0" applyProtection="0"/>
    <xf numFmtId="0" fontId="16" fillId="18" borderId="0" applyNumberFormat="0" applyBorder="0" applyAlignment="0" applyProtection="0"/>
    <xf numFmtId="0" fontId="16" fillId="22" borderId="0" applyNumberFormat="0" applyBorder="0" applyAlignment="0" applyProtection="0"/>
    <xf numFmtId="0" fontId="16" fillId="26" borderId="0" applyNumberFormat="0" applyBorder="0" applyAlignment="0" applyProtection="0"/>
    <xf numFmtId="0" fontId="16" fillId="30" borderId="0" applyNumberFormat="0" applyBorder="0" applyAlignment="0" applyProtection="0"/>
    <xf numFmtId="0" fontId="16" fillId="34" borderId="0" applyNumberFormat="0" applyBorder="0" applyAlignment="0" applyProtection="0"/>
    <xf numFmtId="0" fontId="16" fillId="15" borderId="0" applyNumberFormat="0" applyBorder="0" applyAlignment="0" applyProtection="0"/>
    <xf numFmtId="0" fontId="16" fillId="19" borderId="0" applyNumberFormat="0" applyBorder="0" applyAlignment="0" applyProtection="0"/>
    <xf numFmtId="0" fontId="16" fillId="23" borderId="0" applyNumberFormat="0" applyBorder="0" applyAlignment="0" applyProtection="0"/>
    <xf numFmtId="0" fontId="16" fillId="27" borderId="0" applyNumberFormat="0" applyBorder="0" applyAlignment="0" applyProtection="0"/>
    <xf numFmtId="0" fontId="16" fillId="31" borderId="0" applyNumberFormat="0" applyBorder="0" applyAlignment="0" applyProtection="0"/>
    <xf numFmtId="0" fontId="16" fillId="35" borderId="0" applyNumberFormat="0" applyBorder="0" applyAlignment="0" applyProtection="0"/>
    <xf numFmtId="0" fontId="16" fillId="12" borderId="14" applyNumberFormat="0" applyFont="0" applyAlignment="0" applyProtection="0"/>
    <xf numFmtId="0" fontId="97" fillId="0" borderId="0">
      <alignment vertical="top"/>
    </xf>
    <xf numFmtId="0" fontId="97" fillId="0" borderId="0">
      <alignment vertical="top"/>
    </xf>
    <xf numFmtId="0" fontId="15" fillId="14" borderId="0" applyNumberFormat="0" applyBorder="0" applyAlignment="0" applyProtection="0"/>
    <xf numFmtId="0" fontId="15" fillId="18" borderId="0" applyNumberFormat="0" applyBorder="0" applyAlignment="0" applyProtection="0"/>
    <xf numFmtId="0" fontId="15" fillId="22" borderId="0" applyNumberFormat="0" applyBorder="0" applyAlignment="0" applyProtection="0"/>
    <xf numFmtId="0" fontId="15" fillId="26" borderId="0" applyNumberFormat="0" applyBorder="0" applyAlignment="0" applyProtection="0"/>
    <xf numFmtId="0" fontId="15" fillId="30" borderId="0" applyNumberFormat="0" applyBorder="0" applyAlignment="0" applyProtection="0"/>
    <xf numFmtId="0" fontId="15" fillId="34" borderId="0" applyNumberFormat="0" applyBorder="0" applyAlignment="0" applyProtection="0"/>
    <xf numFmtId="0" fontId="15" fillId="15" borderId="0" applyNumberFormat="0" applyBorder="0" applyAlignment="0" applyProtection="0"/>
    <xf numFmtId="0" fontId="15" fillId="19" borderId="0" applyNumberFormat="0" applyBorder="0" applyAlignment="0" applyProtection="0"/>
    <xf numFmtId="0" fontId="15" fillId="23" borderId="0" applyNumberFormat="0" applyBorder="0" applyAlignment="0" applyProtection="0"/>
    <xf numFmtId="0" fontId="15" fillId="27" borderId="0" applyNumberFormat="0" applyBorder="0" applyAlignment="0" applyProtection="0"/>
    <xf numFmtId="0" fontId="15" fillId="31" borderId="0" applyNumberFormat="0" applyBorder="0" applyAlignment="0" applyProtection="0"/>
    <xf numFmtId="0" fontId="15" fillId="35" borderId="0" applyNumberFormat="0" applyBorder="0" applyAlignment="0" applyProtection="0"/>
    <xf numFmtId="0" fontId="15" fillId="12" borderId="14" applyNumberFormat="0" applyFont="0" applyAlignment="0" applyProtection="0"/>
    <xf numFmtId="0" fontId="97" fillId="0" borderId="0">
      <alignment vertical="top"/>
    </xf>
    <xf numFmtId="0" fontId="97" fillId="0" borderId="0">
      <alignment vertical="top"/>
    </xf>
    <xf numFmtId="0" fontId="14" fillId="14"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4" fillId="26" borderId="0" applyNumberFormat="0" applyBorder="0" applyAlignment="0" applyProtection="0"/>
    <xf numFmtId="0" fontId="14" fillId="30" borderId="0" applyNumberFormat="0" applyBorder="0" applyAlignment="0" applyProtection="0"/>
    <xf numFmtId="0" fontId="14" fillId="34" borderId="0" applyNumberFormat="0" applyBorder="0" applyAlignment="0" applyProtection="0"/>
    <xf numFmtId="0" fontId="14" fillId="15" borderId="0" applyNumberFormat="0" applyBorder="0" applyAlignment="0" applyProtection="0"/>
    <xf numFmtId="0" fontId="14" fillId="19" borderId="0" applyNumberFormat="0" applyBorder="0" applyAlignment="0" applyProtection="0"/>
    <xf numFmtId="0" fontId="14" fillId="23" borderId="0" applyNumberFormat="0" applyBorder="0" applyAlignment="0" applyProtection="0"/>
    <xf numFmtId="0" fontId="14" fillId="27" borderId="0" applyNumberFormat="0" applyBorder="0" applyAlignment="0" applyProtection="0"/>
    <xf numFmtId="0" fontId="14" fillId="31" borderId="0" applyNumberFormat="0" applyBorder="0" applyAlignment="0" applyProtection="0"/>
    <xf numFmtId="0" fontId="14" fillId="35" borderId="0" applyNumberFormat="0" applyBorder="0" applyAlignment="0" applyProtection="0"/>
    <xf numFmtId="0" fontId="14" fillId="12" borderId="14" applyNumberFormat="0" applyFont="0" applyAlignment="0" applyProtection="0"/>
    <xf numFmtId="0" fontId="97" fillId="0" borderId="0">
      <alignment vertical="top"/>
    </xf>
    <xf numFmtId="0" fontId="97" fillId="0" borderId="0">
      <alignment vertical="top"/>
    </xf>
    <xf numFmtId="0" fontId="13" fillId="14"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4"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35" borderId="0" applyNumberFormat="0" applyBorder="0" applyAlignment="0" applyProtection="0"/>
    <xf numFmtId="0" fontId="13" fillId="12" borderId="14" applyNumberFormat="0" applyFont="0" applyAlignment="0" applyProtection="0"/>
    <xf numFmtId="0" fontId="97" fillId="0" borderId="0">
      <alignment vertical="top"/>
    </xf>
    <xf numFmtId="0" fontId="97" fillId="0" borderId="0">
      <alignment vertical="top"/>
    </xf>
    <xf numFmtId="0" fontId="12" fillId="14"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4"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5" borderId="0" applyNumberFormat="0" applyBorder="0" applyAlignment="0" applyProtection="0"/>
    <xf numFmtId="0" fontId="12" fillId="12" borderId="14" applyNumberFormat="0" applyFont="0" applyAlignment="0" applyProtection="0"/>
    <xf numFmtId="0" fontId="11" fillId="0" borderId="0"/>
    <xf numFmtId="169" fontId="11" fillId="0" borderId="0" applyFont="0" applyFill="0" applyBorder="0" applyAlignment="0" applyProtection="0"/>
    <xf numFmtId="0" fontId="11" fillId="0" borderId="0"/>
    <xf numFmtId="9" fontId="11" fillId="0" borderId="0" applyFont="0" applyFill="0" applyBorder="0" applyAlignment="0" applyProtection="0"/>
    <xf numFmtId="169" fontId="11" fillId="0" borderId="0" applyFont="0" applyFill="0" applyBorder="0" applyAlignment="0" applyProtection="0"/>
    <xf numFmtId="0" fontId="11" fillId="0" borderId="0"/>
    <xf numFmtId="9" fontId="11" fillId="0" borderId="0" applyFont="0" applyFill="0" applyBorder="0" applyAlignment="0" applyProtection="0"/>
    <xf numFmtId="169" fontId="11" fillId="0" borderId="0" applyFont="0" applyFill="0" applyBorder="0" applyAlignment="0" applyProtection="0"/>
    <xf numFmtId="0" fontId="11" fillId="0" borderId="0"/>
    <xf numFmtId="9" fontId="11" fillId="0" borderId="0" applyFont="0" applyFill="0" applyBorder="0" applyAlignment="0" applyProtection="0"/>
    <xf numFmtId="169" fontId="11" fillId="0" borderId="0" applyFont="0" applyFill="0" applyBorder="0" applyAlignment="0" applyProtection="0"/>
    <xf numFmtId="0" fontId="11" fillId="0" borderId="0"/>
    <xf numFmtId="9" fontId="11" fillId="0" borderId="0" applyFont="0" applyFill="0" applyBorder="0" applyAlignment="0" applyProtection="0"/>
    <xf numFmtId="169" fontId="11" fillId="0" borderId="0" applyFont="0" applyFill="0" applyBorder="0" applyAlignment="0" applyProtection="0"/>
    <xf numFmtId="0" fontId="11" fillId="0" borderId="0"/>
    <xf numFmtId="9" fontId="11" fillId="0" borderId="0" applyFont="0" applyFill="0" applyBorder="0" applyAlignment="0" applyProtection="0"/>
    <xf numFmtId="169" fontId="11" fillId="0" borderId="0" applyFont="0" applyFill="0" applyBorder="0" applyAlignment="0" applyProtection="0"/>
    <xf numFmtId="0" fontId="11" fillId="0" borderId="0"/>
    <xf numFmtId="9" fontId="11" fillId="0" borderId="0" applyFont="0" applyFill="0" applyBorder="0" applyAlignment="0" applyProtection="0"/>
    <xf numFmtId="169" fontId="11" fillId="0" borderId="0" applyFont="0" applyFill="0" applyBorder="0" applyAlignment="0" applyProtection="0"/>
    <xf numFmtId="0" fontId="11" fillId="0" borderId="0"/>
    <xf numFmtId="9" fontId="11" fillId="0" borderId="0" applyFont="0" applyFill="0" applyBorder="0" applyAlignment="0" applyProtection="0"/>
    <xf numFmtId="169" fontId="11" fillId="0" borderId="0" applyFont="0" applyFill="0" applyBorder="0" applyAlignment="0" applyProtection="0"/>
    <xf numFmtId="9" fontId="11" fillId="0" borderId="0" applyFont="0" applyFill="0" applyBorder="0" applyAlignment="0" applyProtection="0"/>
    <xf numFmtId="0" fontId="97" fillId="0" borderId="0">
      <alignment vertical="top"/>
    </xf>
    <xf numFmtId="0" fontId="11" fillId="14"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34"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1" fillId="35" borderId="0" applyNumberFormat="0" applyBorder="0" applyAlignment="0" applyProtection="0"/>
    <xf numFmtId="0" fontId="11" fillId="12" borderId="14" applyNumberFormat="0" applyFont="0" applyAlignment="0" applyProtection="0"/>
    <xf numFmtId="0" fontId="97" fillId="0" borderId="0">
      <alignment vertical="top"/>
    </xf>
    <xf numFmtId="0" fontId="97" fillId="0" borderId="0">
      <alignment vertical="top"/>
    </xf>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15" borderId="0" applyNumberFormat="0" applyBorder="0" applyAlignment="0" applyProtection="0"/>
    <xf numFmtId="0" fontId="10" fillId="19" borderId="0" applyNumberFormat="0" applyBorder="0" applyAlignment="0" applyProtection="0"/>
    <xf numFmtId="0" fontId="10" fillId="23" borderId="0" applyNumberFormat="0" applyBorder="0" applyAlignment="0" applyProtection="0"/>
    <xf numFmtId="0" fontId="10" fillId="27" borderId="0" applyNumberFormat="0" applyBorder="0" applyAlignment="0" applyProtection="0"/>
    <xf numFmtId="0" fontId="10" fillId="31" borderId="0" applyNumberFormat="0" applyBorder="0" applyAlignment="0" applyProtection="0"/>
    <xf numFmtId="0" fontId="10" fillId="35" borderId="0" applyNumberFormat="0" applyBorder="0" applyAlignment="0" applyProtection="0"/>
    <xf numFmtId="0" fontId="10" fillId="12" borderId="14" applyNumberFormat="0" applyFont="0" applyAlignment="0" applyProtection="0"/>
    <xf numFmtId="0" fontId="97" fillId="0" borderId="0">
      <alignment vertical="top"/>
    </xf>
    <xf numFmtId="0" fontId="9" fillId="0" borderId="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0" fontId="9"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43" fontId="33" fillId="0" borderId="0" quotePrefix="1" applyFont="0" applyFill="0" applyBorder="0" applyAlignment="0">
      <protection locked="0"/>
    </xf>
    <xf numFmtId="43" fontId="7" fillId="0" borderId="0" applyFont="0" applyFill="0" applyBorder="0" applyAlignment="0" applyProtection="0"/>
    <xf numFmtId="43" fontId="45"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97" fillId="0" borderId="0">
      <alignment vertical="top"/>
    </xf>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97" fillId="0" borderId="0">
      <alignment vertical="top"/>
    </xf>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33" fillId="0" borderId="0" quotePrefix="1" applyFont="0" applyFill="0" applyBorder="0" applyAlignment="0">
      <protection locked="0"/>
    </xf>
    <xf numFmtId="43" fontId="7" fillId="0" borderId="0" applyFont="0" applyFill="0" applyBorder="0" applyAlignment="0" applyProtection="0"/>
    <xf numFmtId="43" fontId="7" fillId="0" borderId="0" applyFont="0" applyFill="0" applyBorder="0" applyAlignment="0" applyProtection="0"/>
    <xf numFmtId="43" fontId="104" fillId="0" borderId="0" applyFont="0" applyFill="0" applyBorder="0" applyAlignment="0" applyProtection="0"/>
    <xf numFmtId="41" fontId="104" fillId="0" borderId="0" applyFont="0" applyFill="0" applyBorder="0" applyAlignment="0" applyProtection="0"/>
    <xf numFmtId="43" fontId="104" fillId="0" borderId="0" applyFont="0" applyFill="0" applyBorder="0" applyAlignment="0" applyProtection="0"/>
    <xf numFmtId="41" fontId="104" fillId="0" borderId="0" applyFont="0" applyFill="0" applyBorder="0" applyAlignment="0" applyProtection="0"/>
    <xf numFmtId="43"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43" fontId="104" fillId="0" borderId="0" applyFont="0" applyFill="0" applyBorder="0" applyAlignment="0" applyProtection="0"/>
    <xf numFmtId="41" fontId="106" fillId="0" borderId="0" applyAlignment="0"/>
    <xf numFmtId="41" fontId="33"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7" fillId="0" borderId="0" applyFont="0" applyFill="0" applyBorder="0" applyAlignment="0" applyProtection="0"/>
    <xf numFmtId="43" fontId="116"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116" fillId="0" borderId="0" applyFont="0" applyFill="0" applyBorder="0" applyAlignment="0" applyProtection="0"/>
    <xf numFmtId="43" fontId="33" fillId="0" borderId="0" quotePrefix="1" applyFont="0" applyFill="0" applyBorder="0" applyAlignment="0">
      <protection locked="0"/>
    </xf>
    <xf numFmtId="43" fontId="7"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33" fillId="0" borderId="0" quotePrefix="1" applyFont="0" applyFill="0" applyBorder="0" applyAlignment="0">
      <protection locked="0"/>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176"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176"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97" fillId="0" borderId="0">
      <alignment vertical="top"/>
    </xf>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97" fillId="0" borderId="0">
      <alignment vertical="top"/>
    </xf>
    <xf numFmtId="0" fontId="97" fillId="0" borderId="0">
      <alignment vertical="top"/>
    </xf>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97" fillId="0" borderId="0">
      <alignment vertical="top"/>
    </xf>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6" fillId="0" borderId="0"/>
    <xf numFmtId="0" fontId="212" fillId="0" borderId="0">
      <alignment vertical="top"/>
    </xf>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213" fillId="0" borderId="0" applyNumberFormat="0" applyFill="0" applyBorder="0" applyAlignment="0" applyProtection="0"/>
    <xf numFmtId="0" fontId="212" fillId="0" borderId="0">
      <alignment vertical="top"/>
    </xf>
    <xf numFmtId="0" fontId="4" fillId="0" borderId="0"/>
    <xf numFmtId="169" fontId="4" fillId="0" borderId="0" applyFont="0" applyFill="0" applyBorder="0" applyAlignment="0" applyProtection="0"/>
    <xf numFmtId="0" fontId="3" fillId="0" borderId="0"/>
    <xf numFmtId="169" fontId="3" fillId="0" borderId="0" applyFont="0" applyFill="0" applyBorder="0" applyAlignment="0" applyProtection="0"/>
    <xf numFmtId="0" fontId="3" fillId="0" borderId="0"/>
    <xf numFmtId="169" fontId="3" fillId="0" borderId="0" applyFont="0" applyFill="0" applyBorder="0" applyAlignment="0" applyProtection="0"/>
    <xf numFmtId="0" fontId="2" fillId="0" borderId="0"/>
    <xf numFmtId="169" fontId="2" fillId="0" borderId="0" applyFont="0" applyFill="0" applyBorder="0" applyAlignment="0" applyProtection="0"/>
    <xf numFmtId="0" fontId="1" fillId="0" borderId="0"/>
    <xf numFmtId="169" fontId="1" fillId="0" borderId="0" applyFont="0" applyFill="0" applyBorder="0" applyAlignment="0" applyProtection="0"/>
    <xf numFmtId="0" fontId="1" fillId="0" borderId="0"/>
    <xf numFmtId="0" fontId="33"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cellStyleXfs>
  <cellXfs count="886">
    <xf numFmtId="0" fontId="0" fillId="0" borderId="0" xfId="0"/>
    <xf numFmtId="0" fontId="0" fillId="0" borderId="0" xfId="0" applyAlignment="1">
      <alignment horizontal="left"/>
    </xf>
    <xf numFmtId="0" fontId="39" fillId="2" borderId="0" xfId="0" applyFont="1" applyFill="1"/>
    <xf numFmtId="0" fontId="0" fillId="2" borderId="0" xfId="0" applyFill="1"/>
    <xf numFmtId="0" fontId="0" fillId="4" borderId="0" xfId="0" applyFill="1"/>
    <xf numFmtId="0" fontId="39" fillId="4" borderId="0" xfId="0" applyFont="1" applyFill="1"/>
    <xf numFmtId="0" fontId="63" fillId="2" borderId="0" xfId="0" applyFont="1" applyFill="1"/>
    <xf numFmtId="170" fontId="63" fillId="2" borderId="0" xfId="1" applyNumberFormat="1" applyFont="1" applyFill="1" applyProtection="1">
      <protection locked="0"/>
    </xf>
    <xf numFmtId="0" fontId="64" fillId="2" borderId="0" xfId="0" applyFont="1" applyFill="1"/>
    <xf numFmtId="170" fontId="64" fillId="2" borderId="0" xfId="1" applyNumberFormat="1" applyFont="1" applyFill="1" applyProtection="1">
      <protection locked="0"/>
    </xf>
    <xf numFmtId="0" fontId="65" fillId="2" borderId="0" xfId="0" applyFont="1" applyFill="1"/>
    <xf numFmtId="170" fontId="65" fillId="2" borderId="0" xfId="1" applyNumberFormat="1" applyFont="1" applyFill="1" applyProtection="1">
      <protection locked="0"/>
    </xf>
    <xf numFmtId="0" fontId="63" fillId="2" borderId="2" xfId="0" applyFont="1" applyFill="1" applyBorder="1"/>
    <xf numFmtId="170" fontId="63" fillId="2" borderId="2" xfId="1" applyNumberFormat="1" applyFont="1" applyFill="1" applyBorder="1" applyProtection="1">
      <protection locked="0"/>
    </xf>
    <xf numFmtId="10" fontId="39" fillId="2" borderId="1" xfId="30" applyNumberFormat="1" applyFont="1" applyFill="1" applyBorder="1" applyAlignment="1" applyProtection="1">
      <alignment horizontal="left" vertical="center" wrapText="1"/>
    </xf>
    <xf numFmtId="0" fontId="61" fillId="4" borderId="0" xfId="30" applyFill="1"/>
    <xf numFmtId="0" fontId="0" fillId="2" borderId="2" xfId="0" applyFill="1" applyBorder="1"/>
    <xf numFmtId="0" fontId="61" fillId="2" borderId="0" xfId="30" applyFill="1"/>
    <xf numFmtId="0" fontId="64" fillId="2" borderId="0" xfId="0" applyFont="1" applyFill="1" applyBorder="1"/>
    <xf numFmtId="170" fontId="63" fillId="2" borderId="0" xfId="1" applyNumberFormat="1" applyFont="1" applyFill="1" applyBorder="1" applyProtection="1">
      <protection locked="0"/>
    </xf>
    <xf numFmtId="170" fontId="64" fillId="2" borderId="0" xfId="1" applyNumberFormat="1" applyFont="1" applyFill="1" applyBorder="1" applyProtection="1">
      <protection locked="0"/>
    </xf>
    <xf numFmtId="0" fontId="61" fillId="2" borderId="0" xfId="30" applyFill="1" applyAlignment="1">
      <alignment horizontal="center"/>
    </xf>
    <xf numFmtId="0" fontId="63" fillId="4" borderId="0" xfId="30" applyFont="1" applyFill="1"/>
    <xf numFmtId="0" fontId="0" fillId="2" borderId="0" xfId="0" applyFill="1" applyAlignment="1">
      <alignment horizontal="left"/>
    </xf>
    <xf numFmtId="0" fontId="39" fillId="2" borderId="0" xfId="0" applyFont="1" applyFill="1" applyAlignment="1">
      <alignment horizontal="left"/>
    </xf>
    <xf numFmtId="0" fontId="63" fillId="2" borderId="0" xfId="30" applyFont="1" applyFill="1"/>
    <xf numFmtId="49" fontId="39" fillId="2" borderId="1" xfId="30" applyNumberFormat="1" applyFont="1" applyFill="1" applyBorder="1" applyAlignment="1" applyProtection="1">
      <alignment horizontal="center" vertical="center" wrapText="1"/>
    </xf>
    <xf numFmtId="49" fontId="39" fillId="2" borderId="1" xfId="30" applyNumberFormat="1" applyFont="1" applyFill="1" applyBorder="1" applyAlignment="1" applyProtection="1">
      <alignment horizontal="left" vertical="center" wrapText="1"/>
    </xf>
    <xf numFmtId="0" fontId="63" fillId="2" borderId="1" xfId="30" applyFont="1" applyFill="1" applyBorder="1"/>
    <xf numFmtId="0" fontId="63" fillId="2" borderId="1" xfId="30" applyFont="1" applyFill="1" applyBorder="1" applyAlignment="1">
      <alignment vertical="center" wrapText="1"/>
    </xf>
    <xf numFmtId="167" fontId="63" fillId="2" borderId="1" xfId="30" applyNumberFormat="1" applyFont="1" applyFill="1" applyBorder="1" applyAlignment="1">
      <alignment vertical="center" wrapText="1"/>
    </xf>
    <xf numFmtId="14" fontId="37" fillId="2" borderId="1" xfId="30" applyNumberFormat="1" applyFont="1" applyFill="1" applyBorder="1" applyAlignment="1" applyProtection="1">
      <alignment horizontal="left" vertical="center" wrapText="1"/>
    </xf>
    <xf numFmtId="10" fontId="37" fillId="2" borderId="1" xfId="30" applyNumberFormat="1" applyFont="1" applyFill="1" applyBorder="1" applyAlignment="1" applyProtection="1">
      <alignment horizontal="left" vertical="center" wrapText="1"/>
    </xf>
    <xf numFmtId="10" fontId="63" fillId="2" borderId="1" xfId="30" applyNumberFormat="1" applyFont="1" applyFill="1" applyBorder="1"/>
    <xf numFmtId="0" fontId="63" fillId="2" borderId="0" xfId="30" applyFont="1" applyFill="1" applyAlignment="1">
      <alignment horizontal="center"/>
    </xf>
    <xf numFmtId="0" fontId="61" fillId="2" borderId="2" xfId="30" applyFill="1" applyBorder="1"/>
    <xf numFmtId="0" fontId="61" fillId="4" borderId="0" xfId="30" applyFill="1" applyAlignment="1">
      <alignment horizontal="center"/>
    </xf>
    <xf numFmtId="0" fontId="63" fillId="2" borderId="0" xfId="30" applyFont="1" applyFill="1" applyAlignment="1"/>
    <xf numFmtId="0" fontId="61" fillId="2" borderId="0" xfId="30" applyFont="1" applyFill="1"/>
    <xf numFmtId="170" fontId="39" fillId="4" borderId="0" xfId="0" applyNumberFormat="1" applyFont="1" applyFill="1"/>
    <xf numFmtId="0" fontId="39" fillId="4" borderId="0" xfId="0" applyFont="1" applyFill="1" applyAlignment="1">
      <alignment vertical="center"/>
    </xf>
    <xf numFmtId="0" fontId="63" fillId="2" borderId="0" xfId="30" applyFont="1" applyFill="1" applyAlignment="1">
      <alignment vertical="center"/>
    </xf>
    <xf numFmtId="0" fontId="68" fillId="2" borderId="0" xfId="0" applyFont="1" applyFill="1" applyAlignment="1">
      <alignment horizontal="left" vertical="top" wrapText="1"/>
    </xf>
    <xf numFmtId="0" fontId="67" fillId="2" borderId="0" xfId="0" applyFont="1" applyFill="1" applyAlignment="1">
      <alignment horizontal="left" vertical="top" wrapText="1"/>
    </xf>
    <xf numFmtId="0" fontId="35" fillId="2" borderId="0" xfId="0" applyFont="1" applyFill="1" applyAlignment="1">
      <alignment horizontal="center" vertical="center" wrapText="1"/>
    </xf>
    <xf numFmtId="0" fontId="36" fillId="2" borderId="0" xfId="0" applyFont="1" applyFill="1" applyAlignment="1">
      <alignment horizontal="center" vertical="center"/>
    </xf>
    <xf numFmtId="0" fontId="42" fillId="2" borderId="1" xfId="8" applyFont="1" applyFill="1" applyBorder="1" applyAlignment="1" applyProtection="1">
      <alignment horizontal="center" vertical="center" wrapText="1"/>
    </xf>
    <xf numFmtId="0" fontId="42" fillId="0" borderId="1" xfId="8" applyFont="1" applyFill="1" applyBorder="1" applyAlignment="1" applyProtection="1">
      <alignment horizontal="center" vertical="center" wrapText="1"/>
    </xf>
    <xf numFmtId="0" fontId="42" fillId="2" borderId="1" xfId="30" applyFont="1" applyFill="1" applyBorder="1" applyAlignment="1" applyProtection="1">
      <alignment horizontal="center" vertical="center" wrapText="1"/>
    </xf>
    <xf numFmtId="0" fontId="42" fillId="0" borderId="1" xfId="8" applyFont="1" applyFill="1" applyBorder="1" applyAlignment="1" applyProtection="1">
      <alignment wrapText="1"/>
    </xf>
    <xf numFmtId="0" fontId="41" fillId="2" borderId="1" xfId="8" applyFont="1" applyFill="1" applyBorder="1" applyAlignment="1" applyProtection="1">
      <alignment horizontal="center" vertical="center" wrapText="1"/>
    </xf>
    <xf numFmtId="0" fontId="41" fillId="2" borderId="1" xfId="8" applyFont="1" applyFill="1" applyBorder="1" applyAlignment="1" applyProtection="1">
      <alignment wrapText="1"/>
    </xf>
    <xf numFmtId="0" fontId="41" fillId="2" borderId="1" xfId="8" applyFont="1" applyFill="1" applyBorder="1" applyAlignment="1" applyProtection="1">
      <alignment horizontal="left" wrapText="1"/>
    </xf>
    <xf numFmtId="0" fontId="42" fillId="2" borderId="1" xfId="30" applyFont="1" applyFill="1" applyBorder="1" applyAlignment="1" applyProtection="1">
      <alignment horizontal="right" vertical="center" wrapText="1"/>
    </xf>
    <xf numFmtId="170" fontId="42" fillId="2" borderId="1" xfId="5" applyNumberFormat="1" applyFont="1" applyFill="1" applyBorder="1" applyAlignment="1" applyProtection="1">
      <alignment horizontal="left" vertical="center" wrapText="1"/>
      <protection locked="0"/>
    </xf>
    <xf numFmtId="170" fontId="42" fillId="0" borderId="1" xfId="5" applyNumberFormat="1" applyFont="1" applyFill="1" applyBorder="1" applyAlignment="1" applyProtection="1">
      <alignment horizontal="left" vertical="center" wrapText="1"/>
      <protection locked="0"/>
    </xf>
    <xf numFmtId="0" fontId="38" fillId="2" borderId="0" xfId="0" applyFont="1" applyFill="1" applyAlignment="1">
      <alignment vertical="center" wrapText="1"/>
    </xf>
    <xf numFmtId="0" fontId="39" fillId="2" borderId="0" xfId="0" applyFont="1" applyFill="1" applyAlignment="1">
      <alignment vertical="center" wrapText="1"/>
    </xf>
    <xf numFmtId="0" fontId="63" fillId="2" borderId="0" xfId="0" applyFont="1" applyFill="1" applyAlignment="1">
      <alignment vertical="center" wrapText="1"/>
    </xf>
    <xf numFmtId="49" fontId="37" fillId="0" borderId="1" xfId="0" applyNumberFormat="1" applyFont="1" applyFill="1" applyBorder="1" applyAlignment="1" applyProtection="1">
      <alignment horizontal="center" vertical="center" wrapText="1"/>
    </xf>
    <xf numFmtId="49" fontId="37" fillId="5" borderId="1" xfId="0" applyNumberFormat="1" applyFont="1" applyFill="1" applyBorder="1" applyAlignment="1" applyProtection="1">
      <alignment horizontal="center" vertical="center" wrapText="1"/>
    </xf>
    <xf numFmtId="49" fontId="39" fillId="0" borderId="1" xfId="19" applyNumberFormat="1" applyFont="1" applyFill="1" applyBorder="1" applyAlignment="1" applyProtection="1">
      <alignment horizontal="left" vertical="center" wrapText="1"/>
    </xf>
    <xf numFmtId="0" fontId="39" fillId="0" borderId="1" xfId="0" applyFont="1" applyFill="1" applyBorder="1" applyAlignment="1">
      <alignment horizontal="center"/>
    </xf>
    <xf numFmtId="49" fontId="37" fillId="0" borderId="1" xfId="19" applyNumberFormat="1" applyFont="1" applyFill="1" applyBorder="1" applyAlignment="1" applyProtection="1">
      <alignment horizontal="left" vertical="center" wrapText="1"/>
    </xf>
    <xf numFmtId="170" fontId="39" fillId="0" borderId="1" xfId="1" applyNumberFormat="1" applyFont="1" applyFill="1" applyBorder="1" applyAlignment="1" applyProtection="1">
      <alignment horizontal="left" vertical="center" wrapText="1"/>
    </xf>
    <xf numFmtId="41" fontId="39" fillId="0" borderId="1" xfId="0" applyNumberFormat="1" applyFont="1" applyFill="1" applyBorder="1" applyAlignment="1" applyProtection="1">
      <alignment horizontal="left" vertical="center" wrapText="1"/>
    </xf>
    <xf numFmtId="49" fontId="39" fillId="0" borderId="1" xfId="19" applyNumberFormat="1" applyFont="1" applyFill="1" applyBorder="1" applyAlignment="1" applyProtection="1">
      <alignment horizontal="left" vertical="center" wrapText="1" indent="1"/>
    </xf>
    <xf numFmtId="0" fontId="37" fillId="0" borderId="1" xfId="0" applyFont="1" applyFill="1" applyBorder="1" applyAlignment="1">
      <alignment horizontal="center"/>
    </xf>
    <xf numFmtId="41" fontId="37" fillId="0" borderId="1" xfId="0" applyNumberFormat="1" applyFont="1" applyFill="1" applyBorder="1" applyAlignment="1" applyProtection="1">
      <alignment horizontal="left" vertical="center" wrapText="1"/>
    </xf>
    <xf numFmtId="41" fontId="51" fillId="0" borderId="1" xfId="0" applyNumberFormat="1" applyFont="1" applyFill="1" applyBorder="1" applyAlignment="1" applyProtection="1">
      <alignment horizontal="left" vertical="center" wrapText="1"/>
    </xf>
    <xf numFmtId="49" fontId="37" fillId="0" borderId="1" xfId="19" applyNumberFormat="1" applyFont="1" applyFill="1" applyBorder="1" applyAlignment="1" applyProtection="1">
      <alignment horizontal="left" vertical="center" wrapText="1" indent="1"/>
    </xf>
    <xf numFmtId="171" fontId="39" fillId="0" borderId="1" xfId="0" applyNumberFormat="1" applyFont="1" applyFill="1" applyBorder="1" applyAlignment="1" applyProtection="1">
      <alignment horizontal="left" vertical="center" wrapText="1"/>
    </xf>
    <xf numFmtId="0" fontId="73" fillId="0" borderId="0" xfId="0" applyFont="1" applyFill="1"/>
    <xf numFmtId="0" fontId="73" fillId="0" borderId="0" xfId="0" applyFont="1" applyFill="1" applyAlignment="1">
      <alignment horizontal="left" indent="1"/>
    </xf>
    <xf numFmtId="0" fontId="74" fillId="0" borderId="0" xfId="0" applyFont="1" applyFill="1"/>
    <xf numFmtId="0" fontId="37" fillId="0" borderId="1" xfId="0" applyNumberFormat="1" applyFont="1" applyFill="1" applyBorder="1" applyAlignment="1" applyProtection="1">
      <alignment horizontal="left" vertical="center" wrapText="1"/>
    </xf>
    <xf numFmtId="0" fontId="39" fillId="0" borderId="1" xfId="0" applyNumberFormat="1" applyFont="1" applyFill="1" applyBorder="1" applyAlignment="1" applyProtection="1">
      <alignment horizontal="left" vertical="center" wrapText="1"/>
    </xf>
    <xf numFmtId="0" fontId="64" fillId="5" borderId="1" xfId="30" applyFont="1" applyFill="1" applyBorder="1" applyAlignment="1">
      <alignment horizontal="center" vertical="center" wrapText="1"/>
    </xf>
    <xf numFmtId="49" fontId="66" fillId="5" borderId="1" xfId="0" applyNumberFormat="1" applyFont="1" applyFill="1" applyBorder="1" applyAlignment="1" applyProtection="1">
      <alignment horizontal="center" vertical="center" wrapText="1"/>
    </xf>
    <xf numFmtId="0" fontId="41" fillId="3" borderId="1" xfId="8" applyFont="1" applyFill="1" applyBorder="1" applyAlignment="1" applyProtection="1">
      <alignment horizontal="center" vertical="center" wrapText="1"/>
    </xf>
    <xf numFmtId="0" fontId="41" fillId="3" borderId="1" xfId="8" applyFont="1" applyFill="1" applyBorder="1" applyAlignment="1" applyProtection="1">
      <alignment wrapText="1"/>
    </xf>
    <xf numFmtId="0" fontId="42" fillId="3" borderId="1" xfId="8" applyFont="1" applyFill="1" applyBorder="1" applyAlignment="1" applyProtection="1">
      <alignment horizontal="center" vertical="center" wrapText="1"/>
    </xf>
    <xf numFmtId="170" fontId="37" fillId="3" borderId="1" xfId="5" applyNumberFormat="1" applyFont="1" applyFill="1" applyBorder="1" applyAlignment="1" applyProtection="1">
      <alignment vertical="center"/>
      <protection locked="0"/>
    </xf>
    <xf numFmtId="0" fontId="41" fillId="3" borderId="1" xfId="8" applyFont="1" applyFill="1" applyBorder="1" applyAlignment="1" applyProtection="1">
      <alignment vertical="center" wrapText="1"/>
    </xf>
    <xf numFmtId="0" fontId="64" fillId="2" borderId="0" xfId="30" applyFont="1" applyFill="1" applyAlignment="1">
      <alignment vertical="center"/>
    </xf>
    <xf numFmtId="169" fontId="73" fillId="0" borderId="0" xfId="1" applyFont="1" applyFill="1">
      <protection locked="0"/>
    </xf>
    <xf numFmtId="0" fontId="33" fillId="0" borderId="0" xfId="0" applyFont="1" applyFill="1"/>
    <xf numFmtId="0" fontId="39" fillId="0" borderId="0" xfId="0" applyFont="1" applyFill="1" applyAlignment="1">
      <alignment horizontal="center" vertical="center"/>
    </xf>
    <xf numFmtId="0" fontId="39" fillId="0" borderId="0" xfId="0" applyFont="1" applyFill="1"/>
    <xf numFmtId="0" fontId="39" fillId="0" borderId="0" xfId="0" applyFont="1" applyFill="1" applyAlignment="1">
      <alignment vertical="center"/>
    </xf>
    <xf numFmtId="0" fontId="37" fillId="0" borderId="0" xfId="0" applyFont="1" applyFill="1" applyBorder="1"/>
    <xf numFmtId="0" fontId="39" fillId="0" borderId="0" xfId="0" applyFont="1" applyFill="1" applyBorder="1"/>
    <xf numFmtId="170" fontId="39" fillId="0" borderId="0" xfId="1" applyNumberFormat="1" applyFont="1" applyFill="1" applyBorder="1" applyProtection="1">
      <protection locked="0"/>
    </xf>
    <xf numFmtId="170" fontId="37" fillId="0" borderId="0" xfId="1" applyNumberFormat="1" applyFont="1" applyFill="1" applyBorder="1" applyProtection="1">
      <protection locked="0"/>
    </xf>
    <xf numFmtId="0" fontId="39" fillId="0" borderId="2" xfId="0" applyFont="1" applyFill="1" applyBorder="1"/>
    <xf numFmtId="170" fontId="39" fillId="0" borderId="2" xfId="1" applyNumberFormat="1" applyFont="1" applyFill="1" applyBorder="1" applyProtection="1">
      <protection locked="0"/>
    </xf>
    <xf numFmtId="170" fontId="39" fillId="0" borderId="0" xfId="2" applyNumberFormat="1" applyFont="1" applyFill="1" applyAlignment="1">
      <alignment vertical="center"/>
    </xf>
    <xf numFmtId="170" fontId="37" fillId="0" borderId="1" xfId="1" applyNumberFormat="1" applyFont="1" applyFill="1" applyBorder="1" applyAlignment="1" applyProtection="1">
      <alignment horizontal="center" vertical="center" wrapText="1"/>
      <protection locked="0"/>
    </xf>
    <xf numFmtId="0" fontId="52" fillId="0" borderId="1" xfId="8" applyFont="1" applyFill="1" applyBorder="1" applyAlignment="1" applyProtection="1">
      <alignment horizontal="left" wrapText="1"/>
    </xf>
    <xf numFmtId="170" fontId="52" fillId="0" borderId="1" xfId="1" applyNumberFormat="1" applyFont="1" applyFill="1" applyBorder="1" applyAlignment="1" applyProtection="1">
      <alignment horizontal="left" wrapText="1"/>
      <protection locked="0"/>
    </xf>
    <xf numFmtId="0" fontId="52" fillId="0" borderId="1" xfId="8" applyFont="1" applyFill="1" applyBorder="1" applyAlignment="1" applyProtection="1">
      <alignment horizontal="center" wrapText="1"/>
    </xf>
    <xf numFmtId="170" fontId="52" fillId="0" borderId="1" xfId="1" applyNumberFormat="1" applyFont="1" applyFill="1" applyBorder="1" applyAlignment="1" applyProtection="1">
      <alignment horizontal="left"/>
      <protection locked="0"/>
    </xf>
    <xf numFmtId="170" fontId="39" fillId="0" borderId="0" xfId="0" applyNumberFormat="1" applyFont="1" applyFill="1"/>
    <xf numFmtId="0" fontId="54" fillId="0" borderId="1" xfId="8" applyFont="1" applyFill="1" applyBorder="1" applyAlignment="1" applyProtection="1">
      <alignment horizontal="left" wrapText="1"/>
    </xf>
    <xf numFmtId="0" fontId="54" fillId="0" borderId="1" xfId="8" applyFont="1" applyFill="1" applyBorder="1" applyAlignment="1" applyProtection="1">
      <alignment horizontal="center" wrapText="1"/>
    </xf>
    <xf numFmtId="0" fontId="54" fillId="0" borderId="1" xfId="8" applyFont="1" applyFill="1" applyBorder="1" applyAlignment="1" applyProtection="1">
      <alignment horizontal="center" vertical="center" wrapText="1"/>
    </xf>
    <xf numFmtId="0" fontId="52" fillId="0" borderId="1" xfId="8" applyFont="1" applyFill="1" applyBorder="1" applyAlignment="1" applyProtection="1">
      <alignment horizontal="center" vertical="center" wrapText="1"/>
    </xf>
    <xf numFmtId="170" fontId="54" fillId="0" borderId="1" xfId="1" applyNumberFormat="1" applyFont="1" applyFill="1" applyBorder="1" applyAlignment="1" applyProtection="1">
      <alignment horizontal="left"/>
      <protection locked="0"/>
    </xf>
    <xf numFmtId="0" fontId="63" fillId="0" borderId="0" xfId="0" applyFont="1" applyFill="1"/>
    <xf numFmtId="0" fontId="57" fillId="0" borderId="1" xfId="0" quotePrefix="1" applyFont="1" applyFill="1" applyBorder="1" applyAlignment="1">
      <alignment horizontal="center"/>
    </xf>
    <xf numFmtId="0" fontId="56" fillId="0" borderId="1" xfId="0" quotePrefix="1" applyFont="1" applyFill="1" applyBorder="1" applyAlignment="1">
      <alignment horizontal="center"/>
    </xf>
    <xf numFmtId="49" fontId="39" fillId="0" borderId="0" xfId="0" applyNumberFormat="1" applyFont="1" applyFill="1"/>
    <xf numFmtId="0" fontId="39" fillId="0" borderId="0" xfId="0" applyFont="1" applyFill="1" applyAlignment="1">
      <alignment horizontal="left"/>
    </xf>
    <xf numFmtId="0" fontId="39" fillId="0" borderId="0" xfId="0" applyFont="1" applyFill="1" applyAlignment="1">
      <alignment horizontal="right"/>
    </xf>
    <xf numFmtId="0" fontId="64" fillId="0" borderId="0" xfId="0" applyFont="1" applyFill="1" applyBorder="1"/>
    <xf numFmtId="0" fontId="63" fillId="0" borderId="0" xfId="0" applyFont="1" applyFill="1" applyBorder="1"/>
    <xf numFmtId="170" fontId="63" fillId="0" borderId="0" xfId="1" applyNumberFormat="1" applyFont="1" applyFill="1" applyBorder="1" applyProtection="1">
      <protection locked="0"/>
    </xf>
    <xf numFmtId="170" fontId="64" fillId="0" borderId="0" xfId="1" applyNumberFormat="1" applyFont="1" applyFill="1" applyBorder="1" applyProtection="1">
      <protection locked="0"/>
    </xf>
    <xf numFmtId="0" fontId="65" fillId="0" borderId="0" xfId="0" applyFont="1" applyFill="1" applyBorder="1"/>
    <xf numFmtId="170" fontId="65" fillId="0" borderId="0" xfId="1" applyNumberFormat="1" applyFont="1" applyFill="1" applyBorder="1" applyProtection="1">
      <protection locked="0"/>
    </xf>
    <xf numFmtId="0" fontId="63" fillId="0" borderId="2" xfId="0" applyFont="1" applyFill="1" applyBorder="1"/>
    <xf numFmtId="170" fontId="63" fillId="0" borderId="2" xfId="1" applyNumberFormat="1" applyFont="1" applyFill="1" applyBorder="1" applyProtection="1">
      <protection locked="0"/>
    </xf>
    <xf numFmtId="0" fontId="37" fillId="0" borderId="0" xfId="0" applyFont="1" applyFill="1" applyAlignment="1"/>
    <xf numFmtId="0" fontId="39" fillId="0" borderId="0" xfId="0" applyFont="1" applyFill="1" applyAlignment="1">
      <alignment vertical="top"/>
    </xf>
    <xf numFmtId="0" fontId="61" fillId="0" borderId="0" xfId="30" applyFill="1"/>
    <xf numFmtId="170" fontId="0" fillId="0" borderId="0" xfId="4" applyNumberFormat="1" applyFont="1" applyFill="1"/>
    <xf numFmtId="49" fontId="39" fillId="0" borderId="0" xfId="19" applyNumberFormat="1" applyFont="1" applyFill="1" applyBorder="1" applyAlignment="1" applyProtection="1">
      <alignment horizontal="left" wrapText="1"/>
    </xf>
    <xf numFmtId="49" fontId="39" fillId="0" borderId="0" xfId="19" applyNumberFormat="1" applyFont="1" applyFill="1" applyBorder="1" applyAlignment="1" applyProtection="1">
      <alignment horizontal="center" vertical="center" wrapText="1"/>
    </xf>
    <xf numFmtId="167" fontId="39" fillId="0" borderId="0" xfId="30" applyNumberFormat="1" applyFont="1" applyFill="1" applyBorder="1" applyAlignment="1" applyProtection="1">
      <alignment horizontal="right" wrapText="1"/>
    </xf>
    <xf numFmtId="170" fontId="47" fillId="0" borderId="0" xfId="4" applyNumberFormat="1" applyFont="1" applyFill="1"/>
    <xf numFmtId="0" fontId="63" fillId="0" borderId="0" xfId="30" applyFont="1" applyFill="1"/>
    <xf numFmtId="170" fontId="37" fillId="0" borderId="1" xfId="1" applyNumberFormat="1" applyFont="1" applyFill="1" applyBorder="1" applyProtection="1"/>
    <xf numFmtId="43" fontId="37" fillId="0" borderId="1" xfId="1" applyNumberFormat="1" applyFont="1" applyFill="1" applyBorder="1" applyProtection="1"/>
    <xf numFmtId="170" fontId="33" fillId="0" borderId="1" xfId="2" applyNumberFormat="1" applyFont="1" applyFill="1" applyBorder="1" applyAlignment="1">
      <alignment vertical="center"/>
    </xf>
    <xf numFmtId="170" fontId="39" fillId="0" borderId="1" xfId="1" applyNumberFormat="1" applyFont="1" applyFill="1" applyBorder="1" applyProtection="1"/>
    <xf numFmtId="10" fontId="39" fillId="0" borderId="1" xfId="1" applyNumberFormat="1" applyFont="1" applyFill="1" applyBorder="1" applyProtection="1"/>
    <xf numFmtId="170" fontId="73" fillId="0" borderId="0" xfId="0" applyNumberFormat="1" applyFont="1" applyFill="1"/>
    <xf numFmtId="10" fontId="37" fillId="0" borderId="1" xfId="1" applyNumberFormat="1" applyFont="1" applyFill="1" applyBorder="1" applyProtection="1"/>
    <xf numFmtId="0" fontId="41" fillId="0" borderId="0" xfId="19" applyFont="1" applyFill="1" applyBorder="1" applyAlignment="1" applyProtection="1">
      <alignment horizontal="left" vertical="center" wrapText="1"/>
    </xf>
    <xf numFmtId="170" fontId="63" fillId="0" borderId="0" xfId="30" applyNumberFormat="1" applyFont="1" applyFill="1"/>
    <xf numFmtId="9" fontId="63" fillId="0" borderId="0" xfId="30" applyNumberFormat="1" applyFont="1" applyFill="1"/>
    <xf numFmtId="10" fontId="63" fillId="0" borderId="0" xfId="30" applyNumberFormat="1" applyFont="1" applyFill="1"/>
    <xf numFmtId="0" fontId="63" fillId="0" borderId="0" xfId="30" applyFont="1" applyFill="1" applyBorder="1" applyAlignment="1">
      <alignment horizontal="center"/>
    </xf>
    <xf numFmtId="0" fontId="63" fillId="0" borderId="0" xfId="30" applyFont="1" applyFill="1" applyBorder="1"/>
    <xf numFmtId="0" fontId="61" fillId="0" borderId="0" xfId="30" applyFill="1" applyBorder="1" applyAlignment="1">
      <alignment horizontal="center"/>
    </xf>
    <xf numFmtId="0" fontId="61" fillId="0" borderId="0" xfId="30" applyFill="1" applyBorder="1"/>
    <xf numFmtId="0" fontId="61" fillId="0" borderId="0" xfId="30" applyFill="1" applyAlignment="1">
      <alignment horizontal="center"/>
    </xf>
    <xf numFmtId="49" fontId="37" fillId="0" borderId="1" xfId="0" applyNumberFormat="1" applyFont="1" applyFill="1" applyBorder="1" applyAlignment="1" applyProtection="1">
      <alignment horizontal="left" wrapText="1"/>
    </xf>
    <xf numFmtId="49" fontId="37" fillId="0" borderId="1" xfId="0" applyNumberFormat="1" applyFont="1" applyFill="1" applyBorder="1" applyAlignment="1" applyProtection="1">
      <alignment horizontal="center" wrapText="1"/>
    </xf>
    <xf numFmtId="49" fontId="37" fillId="0" borderId="1" xfId="0" applyNumberFormat="1" applyFont="1" applyFill="1" applyBorder="1" applyAlignment="1" applyProtection="1">
      <alignment wrapText="1"/>
    </xf>
    <xf numFmtId="0" fontId="36" fillId="0" borderId="0" xfId="0" applyFont="1" applyFill="1" applyBorder="1"/>
    <xf numFmtId="170" fontId="36" fillId="0" borderId="0" xfId="1" applyNumberFormat="1" applyFont="1" applyFill="1" applyBorder="1" applyProtection="1">
      <protection locked="0"/>
    </xf>
    <xf numFmtId="0" fontId="39" fillId="0" borderId="0" xfId="0" applyFont="1" applyFill="1" applyBorder="1" applyAlignment="1">
      <alignment vertical="center"/>
    </xf>
    <xf numFmtId="0" fontId="37" fillId="0" borderId="1" xfId="1" applyNumberFormat="1" applyFont="1" applyFill="1" applyBorder="1" applyAlignment="1" applyProtection="1">
      <alignment horizontal="center" vertical="center" wrapText="1"/>
      <protection locked="0"/>
    </xf>
    <xf numFmtId="49" fontId="49" fillId="0" borderId="1" xfId="19" applyNumberFormat="1" applyFont="1" applyFill="1" applyBorder="1" applyAlignment="1" applyProtection="1">
      <alignment horizontal="left" vertical="center" wrapText="1" indent="1"/>
    </xf>
    <xf numFmtId="0" fontId="33" fillId="0" borderId="0" xfId="0" applyFont="1"/>
    <xf numFmtId="0" fontId="39" fillId="2" borderId="1" xfId="0" applyNumberFormat="1" applyFont="1" applyFill="1" applyBorder="1" applyAlignment="1" applyProtection="1">
      <alignment horizontal="left" vertical="center" wrapText="1"/>
    </xf>
    <xf numFmtId="10" fontId="39" fillId="2" borderId="1" xfId="1" applyNumberFormat="1" applyFont="1" applyFill="1" applyBorder="1" applyAlignment="1" applyProtection="1">
      <alignment horizontal="right" vertical="center" wrapText="1"/>
    </xf>
    <xf numFmtId="10" fontId="39" fillId="2" borderId="1" xfId="1" applyNumberFormat="1" applyFont="1" applyFill="1" applyBorder="1" applyAlignment="1" applyProtection="1">
      <alignment vertical="center" wrapText="1"/>
    </xf>
    <xf numFmtId="170" fontId="39" fillId="2" borderId="1" xfId="1" applyNumberFormat="1" applyFont="1" applyFill="1" applyBorder="1" applyAlignment="1" applyProtection="1">
      <alignment vertical="center" wrapText="1"/>
    </xf>
    <xf numFmtId="170" fontId="39" fillId="2" borderId="1" xfId="1" applyNumberFormat="1" applyFont="1" applyFill="1" applyBorder="1" applyAlignment="1" applyProtection="1">
      <alignment horizontal="right" vertical="center" wrapText="1"/>
    </xf>
    <xf numFmtId="169" fontId="39" fillId="2" borderId="1" xfId="1" applyFont="1" applyFill="1" applyBorder="1" applyAlignment="1" applyProtection="1">
      <alignment horizontal="right" vertical="center" wrapText="1"/>
    </xf>
    <xf numFmtId="43" fontId="39" fillId="2" borderId="1" xfId="1" applyNumberFormat="1" applyFont="1" applyFill="1" applyBorder="1" applyAlignment="1" applyProtection="1">
      <alignment vertical="center" wrapText="1"/>
    </xf>
    <xf numFmtId="169" fontId="39" fillId="2" borderId="1" xfId="1" applyNumberFormat="1" applyFont="1" applyFill="1" applyBorder="1" applyAlignment="1" applyProtection="1">
      <alignment vertical="center" wrapText="1"/>
    </xf>
    <xf numFmtId="172" fontId="39" fillId="2" borderId="1" xfId="1" applyNumberFormat="1" applyFont="1" applyFill="1" applyBorder="1" applyAlignment="1" applyProtection="1">
      <alignment horizontal="right" vertical="center" wrapText="1"/>
    </xf>
    <xf numFmtId="170" fontId="39" fillId="2" borderId="1" xfId="1" applyNumberFormat="1" applyFont="1" applyFill="1" applyBorder="1" applyAlignment="1">
      <alignment horizontal="right" vertical="center" wrapText="1"/>
      <protection locked="0"/>
    </xf>
    <xf numFmtId="170" fontId="39" fillId="2" borderId="1" xfId="1" applyNumberFormat="1" applyFont="1" applyFill="1" applyBorder="1" applyAlignment="1">
      <alignment vertical="center" wrapText="1"/>
      <protection locked="0"/>
    </xf>
    <xf numFmtId="169" fontId="39" fillId="2" borderId="1" xfId="1" applyFont="1" applyFill="1" applyBorder="1" applyAlignment="1">
      <alignment vertical="center" wrapText="1"/>
      <protection locked="0"/>
    </xf>
    <xf numFmtId="170" fontId="82" fillId="0" borderId="0" xfId="0" applyNumberFormat="1" applyFont="1" applyFill="1"/>
    <xf numFmtId="167" fontId="37" fillId="2" borderId="1" xfId="8" applyNumberFormat="1" applyFont="1" applyFill="1" applyBorder="1" applyAlignment="1" applyProtection="1">
      <alignment horizontal="right" vertical="center" wrapText="1"/>
    </xf>
    <xf numFmtId="167" fontId="39" fillId="2" borderId="1" xfId="8" applyNumberFormat="1" applyFont="1" applyFill="1" applyBorder="1" applyAlignment="1" applyProtection="1">
      <alignment horizontal="right" vertical="center" wrapText="1"/>
    </xf>
    <xf numFmtId="167" fontId="39" fillId="2" borderId="1" xfId="1" applyNumberFormat="1" applyFont="1" applyFill="1" applyBorder="1" applyAlignment="1" applyProtection="1">
      <alignment horizontal="right" vertical="center"/>
    </xf>
    <xf numFmtId="41" fontId="52" fillId="2" borderId="1" xfId="0" applyNumberFormat="1" applyFont="1" applyFill="1" applyBorder="1" applyAlignment="1" applyProtection="1">
      <alignment horizontal="center" vertical="center" wrapText="1"/>
    </xf>
    <xf numFmtId="41" fontId="54" fillId="2" borderId="1" xfId="0" applyNumberFormat="1" applyFont="1" applyFill="1" applyBorder="1" applyAlignment="1" applyProtection="1">
      <alignment horizontal="left" vertical="center" wrapText="1"/>
    </xf>
    <xf numFmtId="167" fontId="54" fillId="2" borderId="1" xfId="0" applyNumberFormat="1" applyFont="1" applyFill="1" applyBorder="1" applyAlignment="1" applyProtection="1">
      <alignment horizontal="left" vertical="center" wrapText="1"/>
    </xf>
    <xf numFmtId="167" fontId="52" fillId="2" borderId="1" xfId="0" applyNumberFormat="1" applyFont="1" applyFill="1" applyBorder="1" applyAlignment="1" applyProtection="1">
      <alignment horizontal="center" vertical="center" wrapText="1"/>
    </xf>
    <xf numFmtId="167" fontId="76" fillId="2" borderId="1" xfId="0" applyNumberFormat="1" applyFont="1" applyFill="1" applyBorder="1" applyAlignment="1" applyProtection="1">
      <alignment horizontal="center" vertical="center" wrapText="1"/>
    </xf>
    <xf numFmtId="170" fontId="54" fillId="2" borderId="1" xfId="1" applyNumberFormat="1" applyFont="1" applyFill="1" applyBorder="1" applyAlignment="1" applyProtection="1">
      <alignment vertical="center"/>
    </xf>
    <xf numFmtId="41" fontId="52" fillId="2" borderId="1" xfId="0" applyNumberFormat="1" applyFont="1" applyFill="1" applyBorder="1" applyAlignment="1" applyProtection="1">
      <alignment horizontal="left" vertical="center" wrapText="1"/>
    </xf>
    <xf numFmtId="10" fontId="54" fillId="2" borderId="1" xfId="0" applyNumberFormat="1" applyFont="1" applyFill="1" applyBorder="1" applyAlignment="1" applyProtection="1">
      <alignment horizontal="left" vertical="center" wrapText="1"/>
    </xf>
    <xf numFmtId="170" fontId="37" fillId="2" borderId="1" xfId="1" applyNumberFormat="1" applyFont="1" applyFill="1" applyBorder="1" applyProtection="1"/>
    <xf numFmtId="170" fontId="39" fillId="2" borderId="1" xfId="1" applyNumberFormat="1" applyFont="1" applyFill="1" applyBorder="1" applyProtection="1"/>
    <xf numFmtId="169" fontId="79" fillId="0" borderId="0" xfId="1" applyFont="1" applyFill="1">
      <protection locked="0"/>
    </xf>
    <xf numFmtId="169" fontId="78" fillId="0" borderId="0" xfId="1" applyFont="1" applyFill="1">
      <protection locked="0"/>
    </xf>
    <xf numFmtId="0" fontId="36" fillId="2" borderId="0" xfId="186" applyFont="1" applyFill="1" applyAlignment="1">
      <alignment horizontal="center" vertical="center"/>
    </xf>
    <xf numFmtId="49" fontId="37" fillId="2" borderId="1" xfId="186" applyNumberFormat="1" applyFont="1" applyFill="1" applyBorder="1" applyAlignment="1" applyProtection="1">
      <alignment horizontal="center" vertical="center" wrapText="1"/>
    </xf>
    <xf numFmtId="170" fontId="37" fillId="2" borderId="1" xfId="188" applyNumberFormat="1" applyFont="1" applyFill="1" applyBorder="1" applyAlignment="1" applyProtection="1">
      <alignment horizontal="center" vertical="center" wrapText="1"/>
      <protection locked="0"/>
    </xf>
    <xf numFmtId="170" fontId="42" fillId="2" borderId="1" xfId="8" applyNumberFormat="1" applyFont="1" applyFill="1" applyBorder="1" applyAlignment="1" applyProtection="1">
      <alignment horizontal="left" vertical="center" wrapText="1"/>
    </xf>
    <xf numFmtId="170" fontId="37" fillId="2" borderId="1" xfId="188" applyNumberFormat="1" applyFont="1" applyFill="1" applyBorder="1" applyAlignment="1">
      <alignment vertical="center"/>
      <protection locked="0"/>
    </xf>
    <xf numFmtId="0" fontId="41" fillId="2" borderId="1" xfId="8" applyNumberFormat="1" applyFont="1" applyFill="1" applyBorder="1" applyAlignment="1" applyProtection="1">
      <alignment horizontal="left" vertical="center" wrapText="1"/>
    </xf>
    <xf numFmtId="49" fontId="41" fillId="2" borderId="1" xfId="8" applyNumberFormat="1" applyFont="1" applyFill="1" applyBorder="1" applyAlignment="1" applyProtection="1">
      <alignment horizontal="center" vertical="center" wrapText="1"/>
    </xf>
    <xf numFmtId="0" fontId="41" fillId="2" borderId="1" xfId="8" applyNumberFormat="1" applyFont="1" applyFill="1" applyBorder="1" applyAlignment="1" applyProtection="1">
      <alignment horizontal="center" vertical="center" wrapText="1"/>
    </xf>
    <xf numFmtId="0" fontId="42" fillId="2" borderId="1" xfId="8" applyNumberFormat="1" applyFont="1" applyFill="1" applyBorder="1" applyAlignment="1" applyProtection="1">
      <alignment horizontal="left" vertical="center" wrapText="1"/>
    </xf>
    <xf numFmtId="49" fontId="42" fillId="2" borderId="1" xfId="8" applyNumberFormat="1" applyFont="1" applyFill="1" applyBorder="1" applyAlignment="1" applyProtection="1">
      <alignment horizontal="center" vertical="center" wrapText="1"/>
    </xf>
    <xf numFmtId="0" fontId="42" fillId="2" borderId="1" xfId="8" applyNumberFormat="1" applyFont="1" applyFill="1" applyBorder="1" applyAlignment="1" applyProtection="1">
      <alignment horizontal="center" vertical="center" wrapText="1"/>
    </xf>
    <xf numFmtId="170" fontId="39" fillId="2" borderId="1" xfId="188" applyNumberFormat="1" applyFont="1" applyFill="1" applyBorder="1" applyAlignment="1">
      <alignment vertical="center"/>
      <protection locked="0"/>
    </xf>
    <xf numFmtId="170" fontId="50" fillId="2" borderId="1" xfId="188" applyNumberFormat="1" applyFont="1" applyFill="1" applyBorder="1" applyAlignment="1">
      <alignment vertical="center"/>
      <protection locked="0"/>
    </xf>
    <xf numFmtId="170" fontId="41" fillId="2" borderId="1" xfId="8" applyNumberFormat="1" applyFont="1" applyFill="1" applyBorder="1" applyAlignment="1" applyProtection="1">
      <alignment horizontal="center" vertical="center" wrapText="1"/>
    </xf>
    <xf numFmtId="170" fontId="41" fillId="2" borderId="1" xfId="188" applyNumberFormat="1" applyFont="1" applyFill="1" applyBorder="1" applyAlignment="1">
      <alignment horizontal="center" vertical="center" wrapText="1"/>
      <protection locked="0"/>
    </xf>
    <xf numFmtId="169" fontId="42" fillId="2" borderId="1" xfId="188" applyFont="1" applyFill="1" applyBorder="1" applyAlignment="1">
      <alignment horizontal="center" vertical="center" wrapText="1"/>
      <protection locked="0"/>
    </xf>
    <xf numFmtId="170" fontId="42" fillId="2" borderId="1" xfId="188" applyNumberFormat="1" applyFont="1" applyFill="1" applyBorder="1" applyAlignment="1">
      <alignment horizontal="center" vertical="center" wrapText="1"/>
      <protection locked="0"/>
    </xf>
    <xf numFmtId="0" fontId="64" fillId="2" borderId="0" xfId="186" applyFont="1" applyFill="1" applyBorder="1"/>
    <xf numFmtId="0" fontId="63" fillId="2" borderId="0" xfId="186" applyFont="1" applyFill="1" applyBorder="1"/>
    <xf numFmtId="170" fontId="63" fillId="2" borderId="0" xfId="188" applyNumberFormat="1" applyFont="1" applyFill="1" applyBorder="1" applyProtection="1">
      <protection locked="0"/>
    </xf>
    <xf numFmtId="170" fontId="64" fillId="2" borderId="0" xfId="188" applyNumberFormat="1" applyFont="1" applyFill="1" applyBorder="1" applyProtection="1">
      <protection locked="0"/>
    </xf>
    <xf numFmtId="0" fontId="65" fillId="2" borderId="0" xfId="186" applyFont="1" applyFill="1" applyBorder="1"/>
    <xf numFmtId="170" fontId="65" fillId="2" borderId="0" xfId="188" applyNumberFormat="1" applyFont="1" applyFill="1" applyBorder="1" applyProtection="1">
      <protection locked="0"/>
    </xf>
    <xf numFmtId="0" fontId="63" fillId="2" borderId="2" xfId="186" applyFont="1" applyFill="1" applyBorder="1"/>
    <xf numFmtId="170" fontId="63" fillId="2" borderId="2" xfId="188" applyNumberFormat="1" applyFont="1" applyFill="1" applyBorder="1" applyProtection="1">
      <protection locked="0"/>
    </xf>
    <xf numFmtId="0" fontId="63" fillId="2" borderId="0" xfId="186" applyFont="1" applyFill="1"/>
    <xf numFmtId="0" fontId="40" fillId="2" borderId="0" xfId="186" applyFont="1" applyFill="1" applyAlignment="1">
      <alignment vertical="center"/>
    </xf>
    <xf numFmtId="0" fontId="39" fillId="2" borderId="0" xfId="186" applyFont="1" applyFill="1"/>
    <xf numFmtId="170" fontId="40" fillId="2" borderId="0" xfId="190" applyNumberFormat="1" applyFont="1" applyFill="1" applyAlignment="1">
      <alignment vertical="center"/>
    </xf>
    <xf numFmtId="0" fontId="40" fillId="2" borderId="0" xfId="186" applyFont="1" applyFill="1" applyBorder="1" applyAlignment="1">
      <alignment vertical="center"/>
    </xf>
    <xf numFmtId="0" fontId="37" fillId="2" borderId="0" xfId="186" applyFont="1" applyFill="1" applyAlignment="1"/>
    <xf numFmtId="0" fontId="39" fillId="2" borderId="0" xfId="186" applyFont="1" applyFill="1" applyAlignment="1">
      <alignment vertical="top"/>
    </xf>
    <xf numFmtId="170" fontId="39" fillId="2" borderId="1" xfId="8" applyNumberFormat="1" applyFont="1" applyFill="1" applyBorder="1" applyAlignment="1" applyProtection="1">
      <alignment horizontal="left" vertical="center" wrapText="1"/>
    </xf>
    <xf numFmtId="170" fontId="37" fillId="2" borderId="1" xfId="8" applyNumberFormat="1" applyFont="1" applyFill="1" applyBorder="1" applyAlignment="1" applyProtection="1">
      <alignment horizontal="center" vertical="center" wrapText="1"/>
    </xf>
    <xf numFmtId="170" fontId="39" fillId="2" borderId="1" xfId="8" applyNumberFormat="1" applyFont="1" applyFill="1" applyBorder="1" applyAlignment="1" applyProtection="1">
      <alignment horizontal="center" vertical="center" wrapText="1"/>
    </xf>
    <xf numFmtId="169" fontId="39" fillId="2" borderId="1" xfId="188" applyFont="1" applyFill="1" applyBorder="1" applyAlignment="1">
      <alignment horizontal="center" vertical="center" wrapText="1"/>
      <protection locked="0"/>
    </xf>
    <xf numFmtId="172" fontId="37" fillId="2" borderId="1" xfId="8" applyNumberFormat="1" applyFont="1" applyFill="1" applyBorder="1" applyAlignment="1" applyProtection="1">
      <alignment horizontal="center" vertical="center" wrapText="1"/>
    </xf>
    <xf numFmtId="170" fontId="39" fillId="2" borderId="1" xfId="188" applyNumberFormat="1" applyFont="1" applyFill="1" applyBorder="1" applyAlignment="1">
      <alignment horizontal="center" vertical="center" wrapText="1"/>
      <protection locked="0"/>
    </xf>
    <xf numFmtId="170" fontId="37" fillId="2" borderId="0" xfId="1" applyNumberFormat="1" applyFont="1" applyFill="1" applyBorder="1" applyProtection="1">
      <protection locked="0"/>
    </xf>
    <xf numFmtId="170" fontId="39" fillId="2" borderId="0" xfId="1" applyNumberFormat="1" applyFont="1" applyFill="1" applyBorder="1" applyProtection="1">
      <protection locked="0"/>
    </xf>
    <xf numFmtId="170" fontId="39" fillId="2" borderId="2" xfId="1" applyNumberFormat="1" applyFont="1" applyFill="1" applyBorder="1" applyProtection="1">
      <protection locked="0"/>
    </xf>
    <xf numFmtId="0" fontId="33" fillId="2" borderId="0" xfId="0" applyFont="1" applyFill="1"/>
    <xf numFmtId="170" fontId="39" fillId="2" borderId="0" xfId="1" applyNumberFormat="1" applyFont="1" applyFill="1">
      <protection locked="0"/>
    </xf>
    <xf numFmtId="170" fontId="39" fillId="2" borderId="0" xfId="1" applyNumberFormat="1" applyFont="1" applyFill="1" applyAlignment="1">
      <alignment vertical="center"/>
      <protection locked="0"/>
    </xf>
    <xf numFmtId="169" fontId="74" fillId="0" borderId="0" xfId="1" applyFont="1" applyFill="1">
      <protection locked="0"/>
    </xf>
    <xf numFmtId="170" fontId="73" fillId="0" borderId="0" xfId="1" applyNumberFormat="1" applyFont="1" applyFill="1">
      <protection locked="0"/>
    </xf>
    <xf numFmtId="170" fontId="74" fillId="0" borderId="0" xfId="1" applyNumberFormat="1" applyFont="1" applyFill="1">
      <protection locked="0"/>
    </xf>
    <xf numFmtId="10" fontId="74" fillId="0" borderId="0" xfId="44" applyNumberFormat="1" applyFont="1" applyFill="1">
      <protection locked="0"/>
    </xf>
    <xf numFmtId="10" fontId="73" fillId="0" borderId="0" xfId="44" applyNumberFormat="1" applyFont="1" applyFill="1">
      <protection locked="0"/>
    </xf>
    <xf numFmtId="0" fontId="36" fillId="2" borderId="0" xfId="0" applyFont="1" applyFill="1" applyAlignment="1">
      <alignment horizontal="center" vertical="center"/>
    </xf>
    <xf numFmtId="0" fontId="39" fillId="2" borderId="0" xfId="0" applyFont="1" applyFill="1" applyAlignment="1">
      <alignment horizontal="left" vertical="center" wrapText="1"/>
    </xf>
    <xf numFmtId="0" fontId="39" fillId="2" borderId="0" xfId="187" applyFont="1" applyFill="1" applyAlignment="1">
      <alignment horizontal="left" vertical="center" wrapText="1"/>
    </xf>
    <xf numFmtId="0" fontId="37" fillId="2" borderId="0" xfId="187" applyFont="1" applyFill="1" applyAlignment="1">
      <alignment horizontal="left" vertical="center" wrapText="1"/>
    </xf>
    <xf numFmtId="0" fontId="37" fillId="2" borderId="0" xfId="0" applyFont="1" applyFill="1" applyAlignment="1">
      <alignment horizontal="left" vertical="center" wrapText="1"/>
    </xf>
    <xf numFmtId="0" fontId="39" fillId="2" borderId="0" xfId="0" applyFont="1" applyFill="1" applyAlignment="1">
      <alignment horizontal="left" vertical="center" wrapText="1"/>
    </xf>
    <xf numFmtId="0" fontId="23" fillId="4" borderId="0" xfId="902" applyFill="1"/>
    <xf numFmtId="0" fontId="36" fillId="2" borderId="0" xfId="901" applyFont="1" applyFill="1" applyAlignment="1">
      <alignment horizontal="center" vertical="center"/>
    </xf>
    <xf numFmtId="0" fontId="39" fillId="2" borderId="0" xfId="901" applyFont="1" applyFill="1" applyAlignment="1">
      <alignment horizontal="left" vertical="center" wrapText="1"/>
    </xf>
    <xf numFmtId="0" fontId="63" fillId="4" borderId="0" xfId="902" applyFont="1" applyFill="1"/>
    <xf numFmtId="0" fontId="64" fillId="5" borderId="1" xfId="902" applyFont="1" applyFill="1" applyBorder="1" applyAlignment="1">
      <alignment horizontal="center" vertical="center" wrapText="1"/>
    </xf>
    <xf numFmtId="49" fontId="39" fillId="2" borderId="1" xfId="902" applyNumberFormat="1" applyFont="1" applyFill="1" applyBorder="1" applyAlignment="1" applyProtection="1">
      <alignment horizontal="center" vertical="center" wrapText="1"/>
    </xf>
    <xf numFmtId="49" fontId="39" fillId="2" borderId="1" xfId="902" applyNumberFormat="1" applyFont="1" applyFill="1" applyBorder="1" applyAlignment="1" applyProtection="1">
      <alignment horizontal="left" vertical="center" wrapText="1"/>
    </xf>
    <xf numFmtId="0" fontId="63" fillId="2" borderId="1" xfId="902" applyFont="1" applyFill="1" applyBorder="1"/>
    <xf numFmtId="0" fontId="63" fillId="2" borderId="1" xfId="902" applyFont="1" applyFill="1" applyBorder="1" applyAlignment="1">
      <alignment vertical="center" wrapText="1"/>
    </xf>
    <xf numFmtId="0" fontId="42" fillId="2" borderId="1" xfId="902" applyFont="1" applyFill="1" applyBorder="1" applyAlignment="1" applyProtection="1">
      <alignment horizontal="center" vertical="center" wrapText="1"/>
    </xf>
    <xf numFmtId="0" fontId="42" fillId="2" borderId="1" xfId="902" applyFont="1" applyFill="1" applyBorder="1" applyAlignment="1" applyProtection="1">
      <alignment horizontal="left" vertical="center" wrapText="1"/>
    </xf>
    <xf numFmtId="0" fontId="63" fillId="2" borderId="0" xfId="902" applyFont="1" applyFill="1" applyAlignment="1">
      <alignment horizontal="center"/>
    </xf>
    <xf numFmtId="0" fontId="63" fillId="2" borderId="0" xfId="902" applyFont="1" applyFill="1"/>
    <xf numFmtId="0" fontId="64" fillId="2" borderId="0" xfId="901" applyFont="1" applyFill="1"/>
    <xf numFmtId="0" fontId="63" fillId="2" borderId="0" xfId="901" applyFont="1" applyFill="1"/>
    <xf numFmtId="170" fontId="64" fillId="2" borderId="0" xfId="348" applyNumberFormat="1" applyFont="1" applyFill="1" applyAlignment="1" applyProtection="1">
      <alignment horizontal="right"/>
      <protection locked="0"/>
    </xf>
    <xf numFmtId="0" fontId="65" fillId="2" borderId="0" xfId="901" applyFont="1" applyFill="1"/>
    <xf numFmtId="170" fontId="65" fillId="2" borderId="0" xfId="348" applyNumberFormat="1" applyFont="1" applyFill="1" applyAlignment="1" applyProtection="1">
      <alignment horizontal="right"/>
      <protection locked="0"/>
    </xf>
    <xf numFmtId="0" fontId="23" fillId="2" borderId="0" xfId="902" applyFill="1"/>
    <xf numFmtId="170" fontId="63" fillId="2" borderId="0" xfId="348" applyNumberFormat="1" applyFont="1" applyFill="1" applyAlignment="1" applyProtection="1">
      <alignment horizontal="right"/>
      <protection locked="0"/>
    </xf>
    <xf numFmtId="0" fontId="63" fillId="2" borderId="0" xfId="901" applyFont="1" applyFill="1" applyBorder="1"/>
    <xf numFmtId="0" fontId="23" fillId="2" borderId="0" xfId="902" applyFill="1" applyBorder="1"/>
    <xf numFmtId="170" fontId="63" fillId="2" borderId="0" xfId="348" applyNumberFormat="1" applyFont="1" applyFill="1" applyBorder="1" applyAlignment="1" applyProtection="1">
      <alignment horizontal="right"/>
      <protection locked="0"/>
    </xf>
    <xf numFmtId="0" fontId="64" fillId="2" borderId="17" xfId="901" applyFont="1" applyFill="1" applyBorder="1"/>
    <xf numFmtId="0" fontId="63" fillId="2" borderId="17" xfId="901" applyFont="1" applyFill="1" applyBorder="1"/>
    <xf numFmtId="170" fontId="63" fillId="2" borderId="0" xfId="1" applyNumberFormat="1" applyFont="1" applyFill="1" applyBorder="1" applyAlignment="1" applyProtection="1">
      <alignment horizontal="left"/>
      <protection locked="0"/>
    </xf>
    <xf numFmtId="170" fontId="64" fillId="2" borderId="17" xfId="1" applyNumberFormat="1" applyFont="1" applyFill="1" applyBorder="1" applyAlignment="1" applyProtection="1">
      <alignment horizontal="left"/>
      <protection locked="0"/>
    </xf>
    <xf numFmtId="0" fontId="23" fillId="4" borderId="0" xfId="902" applyFill="1" applyBorder="1"/>
    <xf numFmtId="170" fontId="64" fillId="2" borderId="0" xfId="1" applyNumberFormat="1" applyFont="1" applyFill="1" applyBorder="1" applyAlignment="1" applyProtection="1">
      <alignment horizontal="left"/>
      <protection locked="0"/>
    </xf>
    <xf numFmtId="0" fontId="23" fillId="4" borderId="0" xfId="902" applyFill="1" applyAlignment="1">
      <alignment horizontal="center"/>
    </xf>
    <xf numFmtId="169" fontId="39" fillId="0" borderId="0" xfId="905" applyFont="1" applyFill="1"/>
    <xf numFmtId="0" fontId="39" fillId="0" borderId="0" xfId="901" applyFont="1" applyFill="1"/>
    <xf numFmtId="0" fontId="36" fillId="0" borderId="0" xfId="901" applyFont="1" applyFill="1" applyAlignment="1">
      <alignment horizontal="center" vertical="center"/>
    </xf>
    <xf numFmtId="169" fontId="39" fillId="0" borderId="0" xfId="905" applyFont="1" applyFill="1" applyAlignment="1">
      <alignment vertical="center"/>
    </xf>
    <xf numFmtId="0" fontId="39" fillId="0" borderId="0" xfId="901" applyFont="1" applyFill="1" applyAlignment="1">
      <alignment vertical="center"/>
    </xf>
    <xf numFmtId="3" fontId="209" fillId="0" borderId="0" xfId="945" applyNumberFormat="1" applyFont="1" applyFill="1" applyAlignment="1">
      <alignment horizontal="left" vertical="center" wrapText="1"/>
    </xf>
    <xf numFmtId="3" fontId="209" fillId="0" borderId="0" xfId="945" applyNumberFormat="1" applyFont="1" applyFill="1" applyAlignment="1">
      <alignment vertical="center" wrapText="1"/>
    </xf>
    <xf numFmtId="15" fontId="39" fillId="2" borderId="0" xfId="901" applyNumberFormat="1" applyFont="1" applyFill="1" applyAlignment="1">
      <alignment horizontal="left" vertical="center" wrapText="1"/>
    </xf>
    <xf numFmtId="0" fontId="39" fillId="0" borderId="0" xfId="901" applyFont="1" applyFill="1" applyAlignment="1"/>
    <xf numFmtId="0" fontId="39" fillId="0" borderId="0" xfId="901" applyFont="1" applyFill="1" applyBorder="1" applyAlignment="1">
      <alignment vertical="center"/>
    </xf>
    <xf numFmtId="0" fontId="36" fillId="0" borderId="0" xfId="901" applyFont="1" applyFill="1" applyAlignment="1">
      <alignment horizontal="right"/>
    </xf>
    <xf numFmtId="170" fontId="39" fillId="0" borderId="0" xfId="901" applyNumberFormat="1" applyFont="1" applyFill="1"/>
    <xf numFmtId="170" fontId="37" fillId="5" borderId="1" xfId="905" applyNumberFormat="1" applyFont="1" applyFill="1" applyBorder="1" applyAlignment="1" applyProtection="1">
      <alignment horizontal="center" vertical="center" wrapText="1"/>
    </xf>
    <xf numFmtId="0" fontId="39" fillId="0" borderId="1" xfId="901" applyFont="1" applyFill="1" applyBorder="1" applyAlignment="1">
      <alignment horizontal="center" vertical="center"/>
    </xf>
    <xf numFmtId="170" fontId="39" fillId="0" borderId="1" xfId="905" applyNumberFormat="1" applyFont="1" applyFill="1" applyBorder="1" applyAlignment="1" applyProtection="1">
      <alignment horizontal="right" vertical="center" wrapText="1"/>
    </xf>
    <xf numFmtId="10" fontId="39" fillId="0" borderId="1" xfId="952" applyNumberFormat="1" applyFont="1" applyFill="1" applyBorder="1" applyAlignment="1" applyProtection="1">
      <alignment horizontal="right" vertical="center" wrapText="1"/>
    </xf>
    <xf numFmtId="169" fontId="73" fillId="0" borderId="0" xfId="905" applyFont="1" applyFill="1"/>
    <xf numFmtId="0" fontId="73" fillId="0" borderId="0" xfId="901" applyFont="1" applyFill="1"/>
    <xf numFmtId="170" fontId="37" fillId="0" borderId="1" xfId="905" applyNumberFormat="1" applyFont="1" applyFill="1" applyBorder="1" applyAlignment="1" applyProtection="1">
      <alignment horizontal="right" vertical="center" wrapText="1"/>
    </xf>
    <xf numFmtId="10" fontId="37" fillId="0" borderId="1" xfId="952" applyNumberFormat="1" applyFont="1" applyFill="1" applyBorder="1" applyAlignment="1" applyProtection="1">
      <alignment horizontal="right" vertical="center" wrapText="1"/>
    </xf>
    <xf numFmtId="0" fontId="37" fillId="0" borderId="0" xfId="901" applyFont="1" applyFill="1" applyBorder="1" applyAlignment="1">
      <alignment horizontal="center" vertical="center"/>
    </xf>
    <xf numFmtId="49" fontId="37" fillId="0" borderId="0" xfId="19" applyNumberFormat="1" applyFont="1" applyFill="1" applyBorder="1" applyAlignment="1" applyProtection="1">
      <alignment horizontal="left" vertical="center" wrapText="1"/>
    </xf>
    <xf numFmtId="170" fontId="37" fillId="0" borderId="0" xfId="905" applyNumberFormat="1" applyFont="1" applyFill="1" applyBorder="1" applyAlignment="1" applyProtection="1">
      <alignment horizontal="right" vertical="center" wrapText="1"/>
    </xf>
    <xf numFmtId="10" fontId="37" fillId="0" borderId="0" xfId="952" applyNumberFormat="1" applyFont="1" applyFill="1" applyBorder="1" applyAlignment="1" applyProtection="1">
      <alignment horizontal="right" vertical="center" wrapText="1"/>
    </xf>
    <xf numFmtId="0" fontId="39" fillId="0" borderId="0" xfId="901" applyFont="1" applyFill="1" applyAlignment="1">
      <alignment horizontal="center"/>
    </xf>
    <xf numFmtId="170" fontId="39" fillId="0" borderId="0" xfId="905" applyNumberFormat="1" applyFont="1" applyFill="1" applyAlignment="1">
      <alignment horizontal="right"/>
    </xf>
    <xf numFmtId="0" fontId="39" fillId="0" borderId="0" xfId="901" applyFont="1" applyFill="1" applyAlignment="1">
      <alignment wrapText="1"/>
    </xf>
    <xf numFmtId="0" fontId="37" fillId="0" borderId="0" xfId="520" applyFont="1" applyFill="1" applyAlignment="1">
      <alignment vertical="center"/>
    </xf>
    <xf numFmtId="170" fontId="37" fillId="0" borderId="0" xfId="905" applyNumberFormat="1" applyFont="1" applyFill="1" applyAlignment="1"/>
    <xf numFmtId="0" fontId="39" fillId="0" borderId="0" xfId="43" applyNumberFormat="1" applyFont="1" applyFill="1" applyAlignment="1">
      <alignment vertical="center"/>
    </xf>
    <xf numFmtId="170" fontId="39" fillId="0" borderId="0" xfId="905" applyNumberFormat="1" applyFont="1" applyFill="1" applyAlignment="1"/>
    <xf numFmtId="0" fontId="37" fillId="0" borderId="0" xfId="901" applyFont="1" applyFill="1" applyAlignment="1">
      <alignment horizontal="left"/>
    </xf>
    <xf numFmtId="0" fontId="37" fillId="0" borderId="0" xfId="901" applyFont="1" applyFill="1" applyAlignment="1">
      <alignment horizontal="right"/>
    </xf>
    <xf numFmtId="0" fontId="37" fillId="0" borderId="0" xfId="901" applyFont="1" applyFill="1" applyBorder="1" applyAlignment="1">
      <alignment horizontal="left"/>
    </xf>
    <xf numFmtId="0" fontId="37" fillId="0" borderId="0" xfId="901" applyFont="1" applyFill="1" applyBorder="1" applyAlignment="1">
      <alignment horizontal="right"/>
    </xf>
    <xf numFmtId="0" fontId="39" fillId="0" borderId="0" xfId="901" applyFont="1" applyFill="1" applyBorder="1" applyAlignment="1"/>
    <xf numFmtId="0" fontId="37" fillId="0" borderId="17" xfId="43" applyNumberFormat="1" applyFont="1" applyFill="1" applyBorder="1" applyAlignment="1">
      <alignment vertical="center"/>
    </xf>
    <xf numFmtId="170" fontId="64" fillId="2" borderId="17" xfId="1" applyNumberFormat="1" applyFont="1" applyFill="1" applyBorder="1" applyAlignment="1" applyProtection="1">
      <protection locked="0"/>
    </xf>
    <xf numFmtId="169" fontId="39" fillId="0" borderId="17" xfId="905" applyFont="1" applyFill="1" applyBorder="1"/>
    <xf numFmtId="169" fontId="39" fillId="0" borderId="0" xfId="905" applyFont="1" applyFill="1" applyBorder="1"/>
    <xf numFmtId="0" fontId="39" fillId="0" borderId="0" xfId="901" applyFont="1" applyFill="1" applyBorder="1"/>
    <xf numFmtId="0" fontId="37" fillId="0" borderId="0" xfId="43" applyNumberFormat="1" applyFont="1" applyFill="1" applyBorder="1" applyAlignment="1">
      <alignment vertical="center"/>
    </xf>
    <xf numFmtId="0" fontId="39" fillId="0" borderId="0" xfId="43" applyNumberFormat="1" applyFont="1" applyFill="1" applyBorder="1" applyAlignment="1">
      <alignment vertical="center"/>
    </xf>
    <xf numFmtId="170" fontId="39" fillId="0" borderId="0" xfId="905" applyNumberFormat="1" applyFont="1" applyFill="1"/>
    <xf numFmtId="3" fontId="37" fillId="0" borderId="0" xfId="945" applyNumberFormat="1" applyFont="1" applyFill="1" applyAlignment="1">
      <alignment vertical="center" wrapText="1"/>
    </xf>
    <xf numFmtId="3" fontId="39" fillId="0" borderId="0" xfId="945" applyNumberFormat="1" applyFont="1" applyFill="1" applyAlignment="1">
      <alignment vertical="center" wrapText="1"/>
    </xf>
    <xf numFmtId="0" fontId="36" fillId="0" borderId="0" xfId="901" applyFont="1" applyFill="1" applyAlignment="1"/>
    <xf numFmtId="0" fontId="37" fillId="0" borderId="0" xfId="901" applyFont="1" applyFill="1" applyAlignment="1">
      <alignment vertical="center"/>
    </xf>
    <xf numFmtId="0" fontId="36" fillId="0" borderId="0" xfId="901" applyFont="1" applyFill="1" applyAlignment="1">
      <alignment horizontal="right" vertical="center"/>
    </xf>
    <xf numFmtId="170" fontId="37" fillId="0" borderId="1" xfId="905" applyNumberFormat="1" applyFont="1" applyFill="1" applyBorder="1" applyAlignment="1" applyProtection="1">
      <alignment horizontal="center" vertical="center" wrapText="1"/>
    </xf>
    <xf numFmtId="0" fontId="37" fillId="0" borderId="1" xfId="901" applyFont="1" applyFill="1" applyBorder="1" applyAlignment="1">
      <alignment horizontal="center" vertical="center"/>
    </xf>
    <xf numFmtId="170" fontId="37" fillId="0" borderId="1" xfId="905" applyNumberFormat="1" applyFont="1" applyFill="1" applyBorder="1" applyAlignment="1" applyProtection="1">
      <alignment horizontal="left" vertical="center" wrapText="1"/>
    </xf>
    <xf numFmtId="0" fontId="70" fillId="0" borderId="0" xfId="901" applyFont="1" applyFill="1"/>
    <xf numFmtId="170" fontId="39" fillId="0" borderId="1" xfId="905" applyNumberFormat="1" applyFont="1" applyFill="1" applyBorder="1" applyAlignment="1" applyProtection="1">
      <alignment horizontal="left" vertical="center" wrapText="1"/>
    </xf>
    <xf numFmtId="0" fontId="37" fillId="0" borderId="0" xfId="520" applyFont="1" applyFill="1" applyAlignment="1">
      <alignment vertical="top"/>
    </xf>
    <xf numFmtId="170" fontId="37" fillId="0" borderId="0" xfId="905" applyNumberFormat="1" applyFont="1" applyFill="1" applyAlignment="1">
      <alignment horizontal="left"/>
    </xf>
    <xf numFmtId="170" fontId="37" fillId="0" borderId="0" xfId="905" applyNumberFormat="1" applyFont="1" applyFill="1" applyBorder="1" applyAlignment="1">
      <alignment horizontal="left"/>
    </xf>
    <xf numFmtId="0" fontId="37" fillId="0" borderId="17" xfId="43" applyFont="1" applyFill="1" applyBorder="1" applyAlignment="1">
      <alignment vertical="center"/>
    </xf>
    <xf numFmtId="0" fontId="37" fillId="0" borderId="0" xfId="901" applyFont="1" applyFill="1" applyBorder="1" applyAlignment="1">
      <alignment vertical="center"/>
    </xf>
    <xf numFmtId="0" fontId="37" fillId="0" borderId="0" xfId="524" applyFont="1" applyFill="1" applyBorder="1" applyAlignment="1">
      <alignment vertical="center"/>
    </xf>
    <xf numFmtId="0" fontId="63" fillId="0" borderId="0" xfId="901" applyFont="1" applyFill="1"/>
    <xf numFmtId="170" fontId="64" fillId="0" borderId="0" xfId="905" applyNumberFormat="1" applyFont="1" applyFill="1" applyAlignment="1">
      <alignment horizontal="center" vertical="center" wrapText="1"/>
    </xf>
    <xf numFmtId="0" fontId="64" fillId="0" borderId="0" xfId="901" applyFont="1" applyFill="1" applyAlignment="1">
      <alignment horizontal="center" vertical="center" wrapText="1"/>
    </xf>
    <xf numFmtId="170" fontId="65" fillId="0" borderId="0" xfId="905" applyNumberFormat="1" applyFont="1" applyFill="1" applyAlignment="1">
      <alignment horizontal="center" vertical="center"/>
    </xf>
    <xf numFmtId="0" fontId="65" fillId="0" borderId="0" xfId="901" applyFont="1" applyFill="1" applyAlignment="1">
      <alignment horizontal="center" vertical="center"/>
    </xf>
    <xf numFmtId="0" fontId="65" fillId="0" borderId="0" xfId="901" applyFont="1" applyFill="1" applyAlignment="1">
      <alignment horizontal="right" vertical="center"/>
    </xf>
    <xf numFmtId="170" fontId="44" fillId="0" borderId="0" xfId="905" applyNumberFormat="1" applyFont="1" applyFill="1" applyAlignment="1">
      <alignment horizontal="left" vertical="center" wrapText="1"/>
    </xf>
    <xf numFmtId="3" fontId="44" fillId="0" borderId="0" xfId="945" applyNumberFormat="1" applyFont="1" applyFill="1" applyAlignment="1">
      <alignment horizontal="left" vertical="center" wrapText="1"/>
    </xf>
    <xf numFmtId="170" fontId="40" fillId="0" borderId="0" xfId="905" applyNumberFormat="1" applyFont="1" applyFill="1" applyAlignment="1">
      <alignment horizontal="left" vertical="center" wrapText="1"/>
    </xf>
    <xf numFmtId="3" fontId="40" fillId="0" borderId="0" xfId="945" applyNumberFormat="1" applyFont="1" applyFill="1" applyAlignment="1">
      <alignment horizontal="left" vertical="center" wrapText="1"/>
    </xf>
    <xf numFmtId="170" fontId="63" fillId="0" borderId="0" xfId="905" applyNumberFormat="1" applyFont="1" applyFill="1" applyAlignment="1">
      <alignment horizontal="left" wrapText="1"/>
    </xf>
    <xf numFmtId="0" fontId="63" fillId="0" borderId="0" xfId="901" applyFont="1" applyFill="1" applyAlignment="1"/>
    <xf numFmtId="0" fontId="63" fillId="0" borderId="0" xfId="901" applyFont="1" applyFill="1" applyAlignment="1">
      <alignment horizontal="right" vertical="center"/>
    </xf>
    <xf numFmtId="170" fontId="63" fillId="0" borderId="0" xfId="905" applyNumberFormat="1" applyFont="1" applyFill="1" applyAlignment="1">
      <alignment horizontal="right"/>
    </xf>
    <xf numFmtId="0" fontId="63" fillId="0" borderId="0" xfId="901" applyFont="1" applyFill="1" applyAlignment="1">
      <alignment horizontal="right"/>
    </xf>
    <xf numFmtId="0" fontId="64" fillId="0" borderId="0" xfId="901" applyFont="1" applyFill="1" applyBorder="1" applyAlignment="1">
      <alignment vertical="center"/>
    </xf>
    <xf numFmtId="0" fontId="65" fillId="0" borderId="0" xfId="901" applyFont="1" applyFill="1" applyBorder="1" applyAlignment="1">
      <alignment horizontal="right" vertical="center"/>
    </xf>
    <xf numFmtId="170" fontId="64" fillId="0" borderId="0" xfId="905" applyNumberFormat="1" applyFont="1" applyFill="1" applyBorder="1" applyAlignment="1">
      <alignment horizontal="left" vertical="center"/>
    </xf>
    <xf numFmtId="0" fontId="64" fillId="0" borderId="0" xfId="901" applyFont="1" applyFill="1" applyBorder="1" applyAlignment="1">
      <alignment horizontal="left" vertical="center"/>
    </xf>
    <xf numFmtId="170" fontId="41" fillId="0" borderId="0" xfId="905" applyNumberFormat="1" applyFont="1" applyFill="1" applyBorder="1" applyAlignment="1" applyProtection="1">
      <alignment horizontal="center" vertical="center" wrapText="1"/>
    </xf>
    <xf numFmtId="0" fontId="41" fillId="0" borderId="0" xfId="19" applyNumberFormat="1" applyFont="1" applyFill="1" applyBorder="1" applyAlignment="1" applyProtection="1">
      <alignment horizontal="center" vertical="center" wrapText="1"/>
    </xf>
    <xf numFmtId="0" fontId="37" fillId="0" borderId="1" xfId="19" applyNumberFormat="1" applyFont="1" applyFill="1" applyBorder="1" applyAlignment="1" applyProtection="1">
      <alignment horizontal="center" vertical="center" wrapText="1"/>
    </xf>
    <xf numFmtId="0" fontId="37" fillId="0" borderId="3" xfId="19" applyNumberFormat="1" applyFont="1" applyFill="1" applyBorder="1" applyAlignment="1" applyProtection="1">
      <alignment horizontal="center" vertical="center" wrapText="1"/>
    </xf>
    <xf numFmtId="0" fontId="37" fillId="0" borderId="6" xfId="19" applyNumberFormat="1" applyFont="1" applyFill="1" applyBorder="1" applyAlignment="1" applyProtection="1">
      <alignment horizontal="center" vertical="center" wrapText="1"/>
    </xf>
    <xf numFmtId="0" fontId="37" fillId="0" borderId="6" xfId="19" applyNumberFormat="1" applyFont="1" applyFill="1" applyBorder="1" applyAlignment="1" applyProtection="1">
      <alignment horizontal="left" vertical="center" wrapText="1"/>
    </xf>
    <xf numFmtId="0" fontId="41" fillId="0" borderId="1" xfId="901" applyNumberFormat="1" applyFont="1" applyFill="1" applyBorder="1" applyAlignment="1" applyProtection="1">
      <alignment horizontal="center" vertical="center" wrapText="1"/>
    </xf>
    <xf numFmtId="0" fontId="41" fillId="0" borderId="1" xfId="901" applyNumberFormat="1" applyFont="1" applyFill="1" applyBorder="1" applyAlignment="1" applyProtection="1">
      <alignment horizontal="left" vertical="center" wrapText="1"/>
    </xf>
    <xf numFmtId="3" fontId="41" fillId="0" borderId="1" xfId="901" applyNumberFormat="1" applyFont="1" applyFill="1" applyBorder="1" applyAlignment="1" applyProtection="1">
      <alignment horizontal="right" vertical="center" wrapText="1"/>
    </xf>
    <xf numFmtId="0" fontId="41" fillId="0" borderId="3" xfId="901" applyNumberFormat="1" applyFont="1" applyFill="1" applyBorder="1" applyAlignment="1" applyProtection="1">
      <alignment horizontal="left" vertical="center" wrapText="1"/>
    </xf>
    <xf numFmtId="3" fontId="41" fillId="0" borderId="3" xfId="901" applyNumberFormat="1" applyFont="1" applyFill="1" applyBorder="1" applyAlignment="1" applyProtection="1">
      <alignment horizontal="center" vertical="center" wrapText="1"/>
    </xf>
    <xf numFmtId="170" fontId="134" fillId="0" borderId="0" xfId="6" applyNumberFormat="1" applyFont="1" applyFill="1" applyAlignment="1" applyProtection="1">
      <alignment horizontal="center" vertical="center"/>
      <protection locked="0"/>
    </xf>
    <xf numFmtId="0" fontId="41" fillId="0" borderId="0" xfId="901" applyNumberFormat="1" applyFont="1" applyFill="1" applyBorder="1" applyAlignment="1" applyProtection="1">
      <alignment horizontal="left" vertical="center" wrapText="1"/>
    </xf>
    <xf numFmtId="0" fontId="63" fillId="0" borderId="0" xfId="901" applyFont="1" applyFill="1" applyBorder="1"/>
    <xf numFmtId="0" fontId="42" fillId="0" borderId="1" xfId="901" applyNumberFormat="1" applyFont="1" applyFill="1" applyBorder="1" applyAlignment="1" applyProtection="1">
      <alignment horizontal="left" vertical="center" wrapText="1"/>
    </xf>
    <xf numFmtId="0" fontId="41" fillId="0" borderId="1" xfId="901" applyNumberFormat="1" applyFont="1" applyFill="1" applyBorder="1" applyAlignment="1" applyProtection="1">
      <alignment horizontal="right" vertical="center" wrapText="1"/>
    </xf>
    <xf numFmtId="0" fontId="41" fillId="0" borderId="3" xfId="901" applyNumberFormat="1" applyFont="1" applyFill="1" applyBorder="1" applyAlignment="1" applyProtection="1">
      <alignment horizontal="right" vertical="center" wrapText="1"/>
    </xf>
    <xf numFmtId="170" fontId="41" fillId="0" borderId="3" xfId="901" applyNumberFormat="1" applyFont="1" applyFill="1" applyBorder="1" applyAlignment="1" applyProtection="1">
      <alignment horizontal="right" vertical="center" wrapText="1"/>
    </xf>
    <xf numFmtId="0" fontId="23" fillId="0" borderId="0" xfId="901" applyFill="1"/>
    <xf numFmtId="3" fontId="41" fillId="0" borderId="3" xfId="901" applyNumberFormat="1" applyFont="1" applyFill="1" applyBorder="1" applyAlignment="1" applyProtection="1">
      <alignment horizontal="right" vertical="center" wrapText="1"/>
    </xf>
    <xf numFmtId="0" fontId="23" fillId="0" borderId="0" xfId="901" applyFill="1" applyAlignment="1">
      <alignment horizontal="right"/>
    </xf>
    <xf numFmtId="170" fontId="41" fillId="0" borderId="1" xfId="905" applyNumberFormat="1" applyFont="1" applyFill="1" applyBorder="1" applyAlignment="1" applyProtection="1">
      <alignment horizontal="right" vertical="center" wrapText="1"/>
    </xf>
    <xf numFmtId="170" fontId="41" fillId="0" borderId="3" xfId="905" applyNumberFormat="1" applyFont="1" applyFill="1" applyBorder="1" applyAlignment="1" applyProtection="1">
      <alignment horizontal="right" vertical="center" wrapText="1"/>
    </xf>
    <xf numFmtId="170" fontId="42" fillId="0" borderId="1" xfId="905" applyNumberFormat="1" applyFont="1" applyFill="1" applyBorder="1" applyAlignment="1" applyProtection="1">
      <alignment horizontal="right" vertical="center" wrapText="1"/>
      <protection locked="0"/>
    </xf>
    <xf numFmtId="170" fontId="42" fillId="0" borderId="3" xfId="905" applyNumberFormat="1" applyFont="1" applyFill="1" applyBorder="1" applyAlignment="1" applyProtection="1">
      <alignment horizontal="right" vertical="center" wrapText="1"/>
      <protection locked="0"/>
    </xf>
    <xf numFmtId="170" fontId="42" fillId="0" borderId="3" xfId="901" applyNumberFormat="1" applyFont="1" applyFill="1" applyBorder="1" applyAlignment="1" applyProtection="1">
      <alignment horizontal="right" vertical="center" wrapText="1"/>
    </xf>
    <xf numFmtId="170" fontId="41" fillId="0" borderId="1" xfId="901" applyNumberFormat="1" applyFont="1" applyFill="1" applyBorder="1" applyAlignment="1" applyProtection="1">
      <alignment horizontal="right" vertical="center" wrapText="1"/>
    </xf>
    <xf numFmtId="0" fontId="62" fillId="0" borderId="0" xfId="901" applyFont="1" applyFill="1"/>
    <xf numFmtId="0" fontId="23" fillId="0" borderId="0" xfId="901" applyFont="1" applyFill="1"/>
    <xf numFmtId="0" fontId="42" fillId="0" borderId="1" xfId="901" applyNumberFormat="1" applyFont="1" applyFill="1" applyBorder="1" applyAlignment="1" applyProtection="1">
      <alignment horizontal="right" vertical="center" wrapText="1"/>
    </xf>
    <xf numFmtId="0" fontId="42" fillId="0" borderId="3" xfId="901" applyNumberFormat="1" applyFont="1" applyFill="1" applyBorder="1" applyAlignment="1" applyProtection="1">
      <alignment horizontal="right" vertical="center" wrapText="1"/>
    </xf>
    <xf numFmtId="170" fontId="42" fillId="0" borderId="3" xfId="905" applyNumberFormat="1" applyFont="1" applyFill="1" applyBorder="1" applyAlignment="1" applyProtection="1">
      <alignment horizontal="right" vertical="center" wrapText="1"/>
    </xf>
    <xf numFmtId="170" fontId="23" fillId="0" borderId="0" xfId="901" applyNumberFormat="1" applyFill="1"/>
    <xf numFmtId="0" fontId="41" fillId="0" borderId="1" xfId="19" applyNumberFormat="1" applyFont="1" applyFill="1" applyBorder="1" applyAlignment="1" applyProtection="1">
      <alignment horizontal="left" vertical="center" wrapText="1"/>
    </xf>
    <xf numFmtId="3" fontId="41" fillId="0" borderId="1" xfId="19" applyNumberFormat="1" applyFont="1" applyFill="1" applyBorder="1" applyAlignment="1" applyProtection="1">
      <alignment horizontal="right" vertical="center" wrapText="1"/>
    </xf>
    <xf numFmtId="0" fontId="41" fillId="0" borderId="1" xfId="19" applyNumberFormat="1" applyFont="1" applyFill="1" applyBorder="1" applyAlignment="1" applyProtection="1">
      <alignment horizontal="right" vertical="center" wrapText="1"/>
    </xf>
    <xf numFmtId="0" fontId="41" fillId="0" borderId="3" xfId="19" applyNumberFormat="1" applyFont="1" applyFill="1" applyBorder="1" applyAlignment="1" applyProtection="1">
      <alignment horizontal="right" vertical="center" wrapText="1"/>
    </xf>
    <xf numFmtId="3" fontId="41" fillId="0" borderId="3" xfId="19" applyNumberFormat="1" applyFont="1" applyFill="1" applyBorder="1" applyAlignment="1" applyProtection="1">
      <alignment horizontal="right" vertical="center" wrapText="1"/>
    </xf>
    <xf numFmtId="170" fontId="41" fillId="0" borderId="0" xfId="905" applyNumberFormat="1" applyFont="1" applyFill="1" applyBorder="1" applyAlignment="1" applyProtection="1">
      <alignment horizontal="left" vertical="center" wrapText="1"/>
    </xf>
    <xf numFmtId="0" fontId="41" fillId="0" borderId="0" xfId="19" applyNumberFormat="1" applyFont="1" applyFill="1" applyBorder="1" applyAlignment="1" applyProtection="1">
      <alignment horizontal="left" vertical="center" wrapText="1"/>
    </xf>
    <xf numFmtId="170" fontId="63" fillId="0" borderId="0" xfId="905" applyNumberFormat="1" applyFont="1" applyFill="1"/>
    <xf numFmtId="0" fontId="44" fillId="0" borderId="0" xfId="520" applyFont="1" applyFill="1" applyAlignment="1">
      <alignment vertical="center"/>
    </xf>
    <xf numFmtId="170" fontId="64" fillId="0" borderId="0" xfId="905" applyNumberFormat="1" applyFont="1" applyFill="1" applyAlignment="1">
      <alignment horizontal="right" vertical="center"/>
    </xf>
    <xf numFmtId="0" fontId="36" fillId="0" borderId="0" xfId="43" applyNumberFormat="1" applyFont="1" applyFill="1" applyAlignment="1">
      <alignment vertical="center"/>
    </xf>
    <xf numFmtId="0" fontId="64" fillId="0" borderId="0" xfId="901" applyFont="1" applyFill="1" applyAlignment="1">
      <alignment horizontal="left"/>
    </xf>
    <xf numFmtId="0" fontId="64" fillId="0" borderId="0" xfId="901" applyFont="1" applyFill="1" applyAlignment="1">
      <alignment horizontal="right"/>
    </xf>
    <xf numFmtId="0" fontId="64" fillId="0" borderId="0" xfId="901" applyFont="1" applyFill="1" applyBorder="1" applyAlignment="1">
      <alignment horizontal="left"/>
    </xf>
    <xf numFmtId="0" fontId="63" fillId="0" borderId="0" xfId="901" applyFont="1" applyFill="1" applyBorder="1" applyAlignment="1"/>
    <xf numFmtId="0" fontId="63" fillId="0" borderId="0" xfId="901" applyFont="1" applyFill="1" applyBorder="1" applyAlignment="1">
      <alignment horizontal="right" vertical="center"/>
    </xf>
    <xf numFmtId="0" fontId="63" fillId="0" borderId="17" xfId="901" applyFont="1" applyFill="1" applyBorder="1" applyAlignment="1"/>
    <xf numFmtId="0" fontId="37" fillId="0" borderId="17" xfId="43" applyNumberFormat="1" applyFont="1" applyFill="1" applyBorder="1" applyAlignment="1">
      <alignment horizontal="right" vertical="center"/>
    </xf>
    <xf numFmtId="0" fontId="37" fillId="0" borderId="0" xfId="43" applyNumberFormat="1" applyFont="1" applyFill="1" applyBorder="1" applyAlignment="1">
      <alignment horizontal="right" vertical="center"/>
    </xf>
    <xf numFmtId="170" fontId="63" fillId="2" borderId="17" xfId="1" applyNumberFormat="1" applyFont="1" applyFill="1" applyBorder="1" applyAlignment="1" applyProtection="1">
      <alignment horizontal="left"/>
      <protection locked="0"/>
    </xf>
    <xf numFmtId="170" fontId="37" fillId="0" borderId="0" xfId="905" applyNumberFormat="1" applyFont="1" applyFill="1" applyBorder="1" applyAlignment="1">
      <alignment horizontal="right" vertical="center"/>
    </xf>
    <xf numFmtId="0" fontId="37" fillId="0" borderId="0" xfId="524" applyFont="1" applyFill="1" applyBorder="1" applyAlignment="1">
      <alignment horizontal="right" vertical="center"/>
    </xf>
    <xf numFmtId="0" fontId="37" fillId="0" borderId="0" xfId="524" applyFont="1" applyFill="1" applyAlignment="1">
      <alignment horizontal="right" vertical="center"/>
    </xf>
    <xf numFmtId="170" fontId="37" fillId="0" borderId="0" xfId="905" applyNumberFormat="1" applyFont="1" applyFill="1" applyAlignment="1">
      <alignment horizontal="right" vertical="center"/>
    </xf>
    <xf numFmtId="0" fontId="39" fillId="0" borderId="0" xfId="524" applyFont="1" applyFill="1" applyAlignment="1">
      <alignment horizontal="right" vertical="center"/>
    </xf>
    <xf numFmtId="0" fontId="39" fillId="0" borderId="0" xfId="524" applyFont="1" applyFill="1" applyAlignment="1">
      <alignment vertical="center"/>
    </xf>
    <xf numFmtId="169" fontId="77" fillId="2" borderId="0" xfId="1" applyFont="1" applyFill="1">
      <protection locked="0"/>
    </xf>
    <xf numFmtId="170" fontId="0" fillId="2" borderId="0" xfId="4" applyNumberFormat="1" applyFont="1" applyFill="1"/>
    <xf numFmtId="0" fontId="66" fillId="2" borderId="1" xfId="19" applyFont="1" applyFill="1" applyBorder="1" applyAlignment="1" applyProtection="1">
      <alignment horizontal="center" vertical="center" wrapText="1"/>
    </xf>
    <xf numFmtId="0" fontId="75" fillId="2" borderId="1" xfId="19" applyFont="1" applyFill="1" applyBorder="1" applyAlignment="1" applyProtection="1">
      <alignment horizontal="center" vertical="center" wrapText="1"/>
    </xf>
    <xf numFmtId="170" fontId="75" fillId="2" borderId="1" xfId="1" applyNumberFormat="1" applyFont="1" applyFill="1" applyBorder="1" applyAlignment="1" applyProtection="1">
      <alignment horizontal="center" vertical="center" wrapText="1"/>
    </xf>
    <xf numFmtId="0" fontId="37" fillId="2" borderId="1" xfId="0" applyFont="1" applyFill="1" applyBorder="1" applyAlignment="1">
      <alignment horizontal="center" vertical="center"/>
    </xf>
    <xf numFmtId="49" fontId="52" fillId="2" borderId="1" xfId="19" applyNumberFormat="1" applyFont="1" applyFill="1" applyBorder="1" applyAlignment="1" applyProtection="1">
      <alignment horizontal="left" vertical="center" wrapText="1"/>
    </xf>
    <xf numFmtId="169" fontId="80" fillId="2" borderId="0" xfId="1" applyFont="1" applyFill="1" applyAlignment="1">
      <alignment vertical="center"/>
      <protection locked="0"/>
    </xf>
    <xf numFmtId="0" fontId="72" fillId="2" borderId="0" xfId="30" applyFont="1" applyFill="1" applyAlignment="1">
      <alignment vertical="center"/>
    </xf>
    <xf numFmtId="0" fontId="39" fillId="2" borderId="1" xfId="0" applyFont="1" applyFill="1" applyBorder="1" applyAlignment="1">
      <alignment horizontal="center" vertical="center"/>
    </xf>
    <xf numFmtId="49" fontId="54" fillId="2" borderId="1" xfId="19" applyNumberFormat="1" applyFont="1" applyFill="1" applyBorder="1" applyAlignment="1" applyProtection="1">
      <alignment horizontal="left" vertical="center" wrapText="1"/>
    </xf>
    <xf numFmtId="169" fontId="81" fillId="2" borderId="0" xfId="1" applyFont="1" applyFill="1" applyAlignment="1">
      <alignment vertical="center"/>
      <protection locked="0"/>
    </xf>
    <xf numFmtId="0" fontId="71" fillId="2" borderId="0" xfId="30" applyFont="1" applyFill="1" applyAlignment="1">
      <alignment vertical="center"/>
    </xf>
    <xf numFmtId="49" fontId="55" fillId="2" borderId="1" xfId="19" applyNumberFormat="1" applyFont="1" applyFill="1" applyBorder="1" applyAlignment="1" applyProtection="1">
      <alignment horizontal="left" vertical="center" wrapText="1"/>
    </xf>
    <xf numFmtId="11" fontId="54" fillId="2" borderId="1" xfId="19" applyNumberFormat="1" applyFont="1" applyFill="1" applyBorder="1" applyAlignment="1" applyProtection="1">
      <alignment horizontal="left" vertical="center" wrapText="1"/>
    </xf>
    <xf numFmtId="0" fontId="63" fillId="2" borderId="0" xfId="0" applyFont="1" applyFill="1" applyBorder="1"/>
    <xf numFmtId="170" fontId="63" fillId="2" borderId="0" xfId="1" applyNumberFormat="1" applyFont="1" applyFill="1" applyBorder="1" applyProtection="1"/>
    <xf numFmtId="170" fontId="39" fillId="2" borderId="0" xfId="4" applyNumberFormat="1" applyFont="1" applyFill="1" applyBorder="1"/>
    <xf numFmtId="169" fontId="79" fillId="2" borderId="0" xfId="1" applyFont="1" applyFill="1">
      <protection locked="0"/>
    </xf>
    <xf numFmtId="0" fontId="65" fillId="2" borderId="0" xfId="0" applyFont="1" applyFill="1" applyBorder="1"/>
    <xf numFmtId="170" fontId="65" fillId="2" borderId="0" xfId="1" applyNumberFormat="1" applyFont="1" applyFill="1" applyBorder="1" applyProtection="1">
      <protection locked="0"/>
    </xf>
    <xf numFmtId="170" fontId="47" fillId="2" borderId="0" xfId="4" applyNumberFormat="1" applyFont="1" applyFill="1"/>
    <xf numFmtId="0" fontId="66" fillId="2" borderId="1" xfId="0" applyFont="1" applyFill="1" applyBorder="1" applyAlignment="1" applyProtection="1">
      <alignment horizontal="center" vertical="center" wrapText="1"/>
    </xf>
    <xf numFmtId="0" fontId="66" fillId="2" borderId="1" xfId="0" applyNumberFormat="1" applyFont="1" applyFill="1" applyBorder="1" applyAlignment="1" applyProtection="1">
      <alignment horizontal="center" vertical="center" wrapText="1"/>
    </xf>
    <xf numFmtId="0" fontId="39" fillId="2" borderId="1" xfId="0" applyFont="1" applyFill="1" applyBorder="1" applyAlignment="1">
      <alignment horizontal="center"/>
    </xf>
    <xf numFmtId="49" fontId="39" fillId="2" borderId="1" xfId="0" applyNumberFormat="1" applyFont="1" applyFill="1" applyBorder="1" applyAlignment="1" applyProtection="1">
      <alignment horizontal="left" vertical="center" wrapText="1"/>
    </xf>
    <xf numFmtId="0" fontId="73" fillId="2" borderId="0" xfId="0" applyFont="1" applyFill="1"/>
    <xf numFmtId="11" fontId="39" fillId="2" borderId="1" xfId="0" applyNumberFormat="1" applyFont="1" applyFill="1" applyBorder="1" applyAlignment="1" applyProtection="1">
      <alignment horizontal="left" vertical="center" wrapText="1"/>
    </xf>
    <xf numFmtId="0" fontId="33" fillId="2" borderId="0" xfId="186" applyFill="1"/>
    <xf numFmtId="170" fontId="39" fillId="2" borderId="0" xfId="186" applyNumberFormat="1" applyFont="1" applyFill="1"/>
    <xf numFmtId="167" fontId="39" fillId="2" borderId="0" xfId="186" applyNumberFormat="1" applyFont="1" applyFill="1"/>
    <xf numFmtId="167" fontId="63" fillId="2" borderId="0" xfId="186" applyNumberFormat="1" applyFont="1" applyFill="1"/>
    <xf numFmtId="0" fontId="103" fillId="2" borderId="1" xfId="8" applyNumberFormat="1" applyFont="1" applyFill="1" applyBorder="1" applyAlignment="1" applyProtection="1">
      <alignment horizontal="left" vertical="center" wrapText="1"/>
    </xf>
    <xf numFmtId="49" fontId="103" fillId="2" borderId="1" xfId="8" applyNumberFormat="1" applyFont="1" applyFill="1" applyBorder="1" applyAlignment="1" applyProtection="1">
      <alignment horizontal="center" vertical="center" wrapText="1"/>
    </xf>
    <xf numFmtId="0" fontId="103" fillId="2" borderId="1" xfId="8" applyNumberFormat="1" applyFont="1" applyFill="1" applyBorder="1" applyAlignment="1" applyProtection="1">
      <alignment horizontal="center" vertical="center" wrapText="1"/>
    </xf>
    <xf numFmtId="170" fontId="42" fillId="2" borderId="1" xfId="8" applyNumberFormat="1" applyFont="1" applyFill="1" applyBorder="1" applyAlignment="1" applyProtection="1">
      <alignment horizontal="center" vertical="center" wrapText="1"/>
    </xf>
    <xf numFmtId="170" fontId="39" fillId="2" borderId="1" xfId="189" applyNumberFormat="1" applyFont="1" applyFill="1" applyBorder="1" applyProtection="1">
      <protection locked="0"/>
    </xf>
    <xf numFmtId="0" fontId="42" fillId="2" borderId="1" xfId="8" quotePrefix="1" applyNumberFormat="1" applyFont="1" applyFill="1" applyBorder="1" applyAlignment="1" applyProtection="1">
      <alignment horizontal="left" vertical="center" wrapText="1"/>
    </xf>
    <xf numFmtId="43" fontId="42" fillId="2" borderId="1" xfId="8" applyNumberFormat="1" applyFont="1" applyFill="1" applyBorder="1" applyAlignment="1" applyProtection="1">
      <alignment horizontal="center" vertical="center" wrapText="1"/>
    </xf>
    <xf numFmtId="172" fontId="41" fillId="2" borderId="1" xfId="8" applyNumberFormat="1" applyFont="1" applyFill="1" applyBorder="1" applyAlignment="1" applyProtection="1">
      <alignment horizontal="center" vertical="center" wrapText="1"/>
    </xf>
    <xf numFmtId="49" fontId="41" fillId="2" borderId="1" xfId="186" applyNumberFormat="1" applyFont="1" applyFill="1" applyBorder="1" applyAlignment="1" applyProtection="1">
      <alignment horizontal="left" wrapText="1"/>
    </xf>
    <xf numFmtId="49" fontId="41" fillId="2" borderId="1" xfId="186" applyNumberFormat="1" applyFont="1" applyFill="1" applyBorder="1" applyAlignment="1" applyProtection="1">
      <alignment horizontal="center" wrapText="1"/>
    </xf>
    <xf numFmtId="49" fontId="41" fillId="2" borderId="1" xfId="186" applyNumberFormat="1" applyFont="1" applyFill="1" applyBorder="1" applyAlignment="1" applyProtection="1">
      <alignment horizontal="center" vertical="center" wrapText="1"/>
    </xf>
    <xf numFmtId="49" fontId="41" fillId="2" borderId="1" xfId="186" applyNumberFormat="1" applyFont="1" applyFill="1" applyBorder="1" applyAlignment="1" applyProtection="1">
      <alignment wrapText="1"/>
    </xf>
    <xf numFmtId="49" fontId="39" fillId="2" borderId="0" xfId="186" applyNumberFormat="1" applyFont="1" applyFill="1"/>
    <xf numFmtId="0" fontId="39" fillId="2" borderId="0" xfId="186" applyFont="1" applyFill="1" applyAlignment="1">
      <alignment horizontal="left"/>
    </xf>
    <xf numFmtId="0" fontId="39" fillId="2" borderId="0" xfId="186" applyFont="1" applyFill="1" applyAlignment="1">
      <alignment horizontal="center" vertical="center"/>
    </xf>
    <xf numFmtId="0" fontId="39" fillId="2" borderId="0" xfId="186" applyFont="1" applyFill="1" applyAlignment="1">
      <alignment horizontal="right"/>
    </xf>
    <xf numFmtId="0" fontId="47" fillId="2" borderId="0" xfId="0" applyFont="1" applyFill="1"/>
    <xf numFmtId="169" fontId="47" fillId="2" borderId="0" xfId="1" applyFont="1" applyFill="1">
      <protection locked="0"/>
    </xf>
    <xf numFmtId="0" fontId="39" fillId="2" borderId="0" xfId="0" applyFont="1" applyFill="1" applyAlignment="1">
      <alignment horizontal="center" vertical="center"/>
    </xf>
    <xf numFmtId="0" fontId="33" fillId="2" borderId="0" xfId="0" applyFont="1" applyFill="1" applyAlignment="1">
      <alignment vertical="center"/>
    </xf>
    <xf numFmtId="0" fontId="37" fillId="2" borderId="0" xfId="0" applyFont="1" applyFill="1" applyAlignment="1">
      <alignment vertical="center" wrapText="1"/>
    </xf>
    <xf numFmtId="0" fontId="39" fillId="2" borderId="0" xfId="0" applyFont="1" applyFill="1" applyAlignment="1">
      <alignment vertical="center"/>
    </xf>
    <xf numFmtId="49" fontId="37" fillId="2" borderId="1" xfId="0" applyNumberFormat="1" applyFont="1" applyFill="1" applyBorder="1" applyAlignment="1" applyProtection="1">
      <alignment horizontal="center" vertical="center" wrapText="1"/>
    </xf>
    <xf numFmtId="167" fontId="47" fillId="2" borderId="0" xfId="0" applyNumberFormat="1" applyFont="1" applyFill="1"/>
    <xf numFmtId="0" fontId="37" fillId="2" borderId="1" xfId="8" applyFont="1" applyFill="1" applyBorder="1" applyAlignment="1" applyProtection="1">
      <alignment horizontal="left" vertical="center" wrapText="1"/>
    </xf>
    <xf numFmtId="0" fontId="39" fillId="2" borderId="1" xfId="8" applyFont="1" applyFill="1" applyBorder="1" applyAlignment="1" applyProtection="1">
      <alignment horizontal="center" vertical="center" wrapText="1"/>
    </xf>
    <xf numFmtId="0" fontId="39" fillId="2" borderId="1" xfId="8" applyFont="1" applyFill="1" applyBorder="1" applyAlignment="1" applyProtection="1">
      <alignment horizontal="left" vertical="center" wrapText="1"/>
    </xf>
    <xf numFmtId="0" fontId="37" fillId="2" borderId="1" xfId="8" applyFont="1" applyFill="1" applyBorder="1" applyAlignment="1" applyProtection="1">
      <alignment horizontal="center" vertical="center" wrapText="1"/>
    </xf>
    <xf numFmtId="49" fontId="39" fillId="2" borderId="1" xfId="19" applyNumberFormat="1" applyFont="1" applyFill="1" applyBorder="1" applyAlignment="1" applyProtection="1">
      <alignment horizontal="left" vertical="center" wrapText="1"/>
    </xf>
    <xf numFmtId="2" fontId="39" fillId="2" borderId="1" xfId="8" applyNumberFormat="1" applyFont="1" applyFill="1" applyBorder="1" applyAlignment="1" applyProtection="1">
      <alignment horizontal="center" vertical="center" wrapText="1"/>
    </xf>
    <xf numFmtId="0" fontId="37" fillId="2" borderId="1" xfId="8" quotePrefix="1" applyFont="1" applyFill="1" applyBorder="1" applyAlignment="1" applyProtection="1">
      <alignment horizontal="center" vertical="center" wrapText="1"/>
    </xf>
    <xf numFmtId="0" fontId="39" fillId="2" borderId="1" xfId="8" quotePrefix="1" applyFont="1" applyFill="1" applyBorder="1" applyAlignment="1" applyProtection="1">
      <alignment horizontal="center" vertical="center" wrapText="1"/>
    </xf>
    <xf numFmtId="49" fontId="47" fillId="2" borderId="0" xfId="0" applyNumberFormat="1" applyFont="1" applyFill="1"/>
    <xf numFmtId="0" fontId="37" fillId="2" borderId="0" xfId="0" applyFont="1" applyFill="1" applyBorder="1"/>
    <xf numFmtId="0" fontId="39" fillId="2" borderId="0" xfId="0" applyFont="1" applyFill="1" applyBorder="1"/>
    <xf numFmtId="0" fontId="73" fillId="2" borderId="0" xfId="30" applyFont="1" applyFill="1"/>
    <xf numFmtId="0" fontId="39" fillId="2" borderId="2" xfId="0" applyFont="1" applyFill="1" applyBorder="1"/>
    <xf numFmtId="170" fontId="39" fillId="2" borderId="2" xfId="4" applyNumberFormat="1" applyFont="1" applyFill="1" applyBorder="1"/>
    <xf numFmtId="170" fontId="39" fillId="2" borderId="0" xfId="2" applyNumberFormat="1" applyFont="1" applyFill="1" applyAlignment="1">
      <alignment vertical="center"/>
    </xf>
    <xf numFmtId="0" fontId="47" fillId="2" borderId="0" xfId="0" applyFont="1" applyFill="1" applyAlignment="1">
      <alignment vertical="center"/>
    </xf>
    <xf numFmtId="0" fontId="33" fillId="0" borderId="3" xfId="0" applyFont="1" applyBorder="1"/>
    <xf numFmtId="0" fontId="33" fillId="0" borderId="1" xfId="0" applyFont="1" applyBorder="1"/>
    <xf numFmtId="0" fontId="0" fillId="0" borderId="3" xfId="0" applyBorder="1"/>
    <xf numFmtId="170" fontId="74" fillId="0" borderId="0" xfId="0" applyNumberFormat="1" applyFont="1" applyFill="1"/>
    <xf numFmtId="0" fontId="39" fillId="2" borderId="0" xfId="0" applyFont="1" applyFill="1" applyAlignment="1">
      <alignment horizontal="left" vertical="center" wrapText="1"/>
    </xf>
    <xf numFmtId="0" fontId="35" fillId="2" borderId="0" xfId="0" applyFont="1" applyFill="1" applyAlignment="1">
      <alignment horizontal="center" vertical="center" wrapText="1"/>
    </xf>
    <xf numFmtId="0" fontId="36" fillId="2" borderId="0" xfId="0" applyFont="1" applyFill="1" applyAlignment="1">
      <alignment horizontal="center" vertical="center"/>
    </xf>
    <xf numFmtId="0" fontId="39" fillId="2" borderId="1" xfId="0" applyFont="1" applyFill="1" applyBorder="1" applyAlignment="1">
      <alignment horizontal="center" vertical="center"/>
    </xf>
    <xf numFmtId="0" fontId="69" fillId="2" borderId="0" xfId="0" applyFont="1" applyFill="1" applyAlignment="1">
      <alignment horizontal="right" vertical="center" wrapText="1"/>
    </xf>
    <xf numFmtId="0" fontId="34" fillId="2" borderId="0" xfId="0" applyFont="1" applyFill="1" applyAlignment="1">
      <alignment horizontal="right" vertical="center" wrapText="1"/>
    </xf>
    <xf numFmtId="0" fontId="68" fillId="2" borderId="0" xfId="0" applyFont="1" applyFill="1" applyAlignment="1">
      <alignment vertical="center" wrapText="1"/>
    </xf>
    <xf numFmtId="0" fontId="39" fillId="2" borderId="0" xfId="0" applyFont="1" applyFill="1" applyBorder="1" applyAlignment="1">
      <alignment horizontal="left"/>
    </xf>
    <xf numFmtId="0" fontId="67" fillId="2" borderId="0" xfId="0" applyFont="1" applyFill="1" applyAlignment="1">
      <alignment vertical="center" wrapText="1"/>
    </xf>
    <xf numFmtId="0" fontId="63" fillId="2" borderId="0" xfId="0" applyFont="1" applyFill="1" applyBorder="1" applyAlignment="1">
      <alignment vertical="center" wrapText="1"/>
    </xf>
    <xf numFmtId="0" fontId="63" fillId="2" borderId="0" xfId="0" applyFont="1" applyFill="1" applyBorder="1" applyAlignment="1">
      <alignment horizontal="left" vertical="center" wrapText="1"/>
    </xf>
    <xf numFmtId="0" fontId="64" fillId="2" borderId="0" xfId="30" applyFont="1" applyFill="1" applyBorder="1" applyAlignment="1">
      <alignment horizontal="left" vertical="center"/>
    </xf>
    <xf numFmtId="0" fontId="61" fillId="2" borderId="0" xfId="30" applyFill="1" applyBorder="1" applyAlignment="1">
      <alignment vertical="center"/>
    </xf>
    <xf numFmtId="0" fontId="61" fillId="2" borderId="0" xfId="30" applyFill="1" applyAlignment="1">
      <alignment vertical="center"/>
    </xf>
    <xf numFmtId="49" fontId="41" fillId="2" borderId="1" xfId="0" applyNumberFormat="1" applyFont="1" applyFill="1" applyBorder="1" applyAlignment="1" applyProtection="1">
      <alignment horizontal="center" vertical="center" wrapText="1"/>
    </xf>
    <xf numFmtId="10" fontId="41" fillId="2" borderId="1" xfId="44" applyNumberFormat="1" applyFont="1" applyFill="1" applyBorder="1" applyAlignment="1" applyProtection="1">
      <alignment horizontal="center" vertical="center" wrapText="1"/>
    </xf>
    <xf numFmtId="10" fontId="41" fillId="2" borderId="0" xfId="44" applyNumberFormat="1" applyFont="1" applyFill="1" applyBorder="1" applyAlignment="1" applyProtection="1">
      <alignment horizontal="center" vertical="center" wrapText="1"/>
    </xf>
    <xf numFmtId="49" fontId="41" fillId="2" borderId="1" xfId="0" applyNumberFormat="1" applyFont="1" applyFill="1" applyBorder="1" applyAlignment="1" applyProtection="1">
      <alignment horizontal="left" vertical="center" wrapText="1"/>
    </xf>
    <xf numFmtId="2" fontId="39" fillId="2" borderId="1" xfId="1" applyNumberFormat="1" applyFont="1" applyFill="1" applyBorder="1" applyAlignment="1" applyProtection="1">
      <alignment horizontal="right" vertical="center" wrapText="1"/>
    </xf>
    <xf numFmtId="10" fontId="39" fillId="2" borderId="1" xfId="1" applyNumberFormat="1" applyFont="1" applyFill="1" applyBorder="1" applyProtection="1"/>
    <xf numFmtId="0" fontId="39" fillId="2" borderId="1" xfId="0" applyFont="1" applyFill="1" applyBorder="1" applyAlignment="1">
      <alignment horizontal="center" vertical="center"/>
    </xf>
    <xf numFmtId="0" fontId="33" fillId="4" borderId="0" xfId="186" applyFill="1"/>
    <xf numFmtId="0" fontId="37" fillId="2" borderId="0" xfId="1169" applyFont="1" applyFill="1" applyAlignment="1">
      <alignment horizontal="left" vertical="center" wrapText="1"/>
    </xf>
    <xf numFmtId="0" fontId="39" fillId="2" borderId="0" xfId="1169" applyFont="1" applyFill="1" applyAlignment="1">
      <alignment horizontal="left" vertical="center" wrapText="1"/>
    </xf>
    <xf numFmtId="0" fontId="33" fillId="0" borderId="0" xfId="186"/>
    <xf numFmtId="0" fontId="39" fillId="4" borderId="0" xfId="186" applyFont="1" applyFill="1"/>
    <xf numFmtId="0" fontId="41" fillId="0" borderId="1" xfId="8" applyNumberFormat="1" applyFont="1" applyFill="1" applyBorder="1" applyAlignment="1" applyProtection="1">
      <alignment horizontal="left" vertical="center" wrapText="1"/>
    </xf>
    <xf numFmtId="0" fontId="42" fillId="0" borderId="1" xfId="8" applyNumberFormat="1" applyFont="1" applyFill="1" applyBorder="1" applyAlignment="1" applyProtection="1">
      <alignment horizontal="center" vertical="center" wrapText="1"/>
    </xf>
    <xf numFmtId="49" fontId="41" fillId="0" borderId="1" xfId="8" applyNumberFormat="1" applyFont="1" applyFill="1" applyBorder="1" applyAlignment="1" applyProtection="1">
      <alignment horizontal="center" vertical="center" wrapText="1"/>
    </xf>
    <xf numFmtId="0" fontId="41" fillId="0" borderId="1" xfId="8" applyNumberFormat="1" applyFont="1" applyFill="1" applyBorder="1" applyAlignment="1" applyProtection="1">
      <alignment horizontal="center" vertical="center" wrapText="1"/>
    </xf>
    <xf numFmtId="170" fontId="37" fillId="0" borderId="1" xfId="188" applyNumberFormat="1" applyFont="1" applyFill="1" applyBorder="1" applyAlignment="1">
      <alignment vertical="center"/>
      <protection locked="0"/>
    </xf>
    <xf numFmtId="170" fontId="39" fillId="4" borderId="0" xfId="186" applyNumberFormat="1" applyFont="1" applyFill="1"/>
    <xf numFmtId="167" fontId="39" fillId="4" borderId="0" xfId="186" applyNumberFormat="1" applyFont="1" applyFill="1"/>
    <xf numFmtId="0" fontId="42" fillId="0" borderId="1" xfId="8" applyNumberFormat="1" applyFont="1" applyFill="1" applyBorder="1" applyAlignment="1" applyProtection="1">
      <alignment horizontal="left" vertical="center" wrapText="1"/>
    </xf>
    <xf numFmtId="49" fontId="42" fillId="0" borderId="1" xfId="8" applyNumberFormat="1" applyFont="1" applyFill="1" applyBorder="1" applyAlignment="1" applyProtection="1">
      <alignment horizontal="center" vertical="center" wrapText="1"/>
    </xf>
    <xf numFmtId="167" fontId="63" fillId="4" borderId="0" xfId="186" applyNumberFormat="1" applyFont="1" applyFill="1"/>
    <xf numFmtId="0" fontId="63" fillId="4" borderId="0" xfId="186" applyFont="1" applyFill="1"/>
    <xf numFmtId="0" fontId="103" fillId="0" borderId="1" xfId="8" applyNumberFormat="1" applyFont="1" applyFill="1" applyBorder="1" applyAlignment="1" applyProtection="1">
      <alignment horizontal="left" vertical="center" wrapText="1"/>
    </xf>
    <xf numFmtId="49" fontId="103" fillId="0" borderId="1" xfId="8" applyNumberFormat="1" applyFont="1" applyFill="1" applyBorder="1" applyAlignment="1" applyProtection="1">
      <alignment horizontal="center" vertical="center" wrapText="1"/>
    </xf>
    <xf numFmtId="0" fontId="103" fillId="0" borderId="1" xfId="8" applyNumberFormat="1" applyFont="1" applyFill="1" applyBorder="1" applyAlignment="1" applyProtection="1">
      <alignment horizontal="center" vertical="center" wrapText="1"/>
    </xf>
    <xf numFmtId="170" fontId="39" fillId="0" borderId="1" xfId="188" applyNumberFormat="1" applyFont="1" applyFill="1" applyBorder="1" applyAlignment="1">
      <alignment vertical="center"/>
      <protection locked="0"/>
    </xf>
    <xf numFmtId="170" fontId="42" fillId="0" borderId="1" xfId="8" applyNumberFormat="1" applyFont="1" applyFill="1" applyBorder="1" applyAlignment="1" applyProtection="1">
      <alignment horizontal="center" vertical="center" wrapText="1"/>
    </xf>
    <xf numFmtId="170" fontId="39" fillId="0" borderId="1" xfId="1170" applyNumberFormat="1" applyFont="1" applyBorder="1" applyProtection="1">
      <protection locked="0"/>
    </xf>
    <xf numFmtId="170" fontId="42" fillId="0" borderId="1" xfId="188" applyNumberFormat="1" applyFont="1" applyFill="1" applyBorder="1" applyAlignment="1">
      <alignment horizontal="center" vertical="center" wrapText="1"/>
      <protection locked="0"/>
    </xf>
    <xf numFmtId="0" fontId="42" fillId="0" borderId="1" xfId="8" quotePrefix="1" applyNumberFormat="1" applyFont="1" applyFill="1" applyBorder="1" applyAlignment="1" applyProtection="1">
      <alignment horizontal="left" vertical="center" wrapText="1"/>
    </xf>
    <xf numFmtId="169" fontId="42" fillId="0" borderId="1" xfId="188" applyFont="1" applyFill="1" applyBorder="1" applyAlignment="1">
      <alignment horizontal="center" vertical="center" wrapText="1"/>
      <protection locked="0"/>
    </xf>
    <xf numFmtId="43" fontId="42" fillId="0" borderId="1" xfId="8" applyNumberFormat="1" applyFont="1" applyFill="1" applyBorder="1" applyAlignment="1" applyProtection="1">
      <alignment horizontal="center" vertical="center" wrapText="1"/>
    </xf>
    <xf numFmtId="172" fontId="41" fillId="0" borderId="1" xfId="8" applyNumberFormat="1" applyFont="1" applyFill="1" applyBorder="1" applyAlignment="1" applyProtection="1">
      <alignment horizontal="center" vertical="center" wrapText="1"/>
    </xf>
    <xf numFmtId="49" fontId="41" fillId="3" borderId="1" xfId="186" applyNumberFormat="1" applyFont="1" applyFill="1" applyBorder="1" applyAlignment="1" applyProtection="1">
      <alignment horizontal="left" wrapText="1"/>
    </xf>
    <xf numFmtId="49" fontId="41" fillId="3" borderId="1" xfId="186" applyNumberFormat="1" applyFont="1" applyFill="1" applyBorder="1" applyAlignment="1" applyProtection="1">
      <alignment horizontal="center" wrapText="1"/>
    </xf>
    <xf numFmtId="49" fontId="41" fillId="3" borderId="1" xfId="186" applyNumberFormat="1" applyFont="1" applyFill="1" applyBorder="1" applyAlignment="1" applyProtection="1">
      <alignment horizontal="center" vertical="center" wrapText="1"/>
    </xf>
    <xf numFmtId="49" fontId="41" fillId="3" borderId="1" xfId="186" applyNumberFormat="1" applyFont="1" applyFill="1" applyBorder="1" applyAlignment="1" applyProtection="1">
      <alignment wrapText="1"/>
    </xf>
    <xf numFmtId="49" fontId="39" fillId="4" borderId="0" xfId="186" applyNumberFormat="1" applyFont="1" applyFill="1"/>
    <xf numFmtId="0" fontId="39" fillId="0" borderId="0" xfId="186" applyFont="1" applyAlignment="1">
      <alignment horizontal="left"/>
    </xf>
    <xf numFmtId="0" fontId="39" fillId="0" borderId="0" xfId="186" applyFont="1" applyAlignment="1">
      <alignment horizontal="center" vertical="center"/>
    </xf>
    <xf numFmtId="0" fontId="39" fillId="0" borderId="0" xfId="186" applyFont="1" applyAlignment="1">
      <alignment horizontal="right"/>
    </xf>
    <xf numFmtId="170" fontId="40" fillId="2" borderId="0" xfId="1171" applyNumberFormat="1" applyFont="1" applyFill="1" applyAlignment="1">
      <alignment vertical="center"/>
    </xf>
    <xf numFmtId="0" fontId="39" fillId="2" borderId="0" xfId="901" applyFont="1" applyFill="1"/>
    <xf numFmtId="0" fontId="37" fillId="2" borderId="3" xfId="19" applyNumberFormat="1" applyFont="1" applyFill="1" applyBorder="1" applyAlignment="1" applyProtection="1">
      <alignment horizontal="center" vertical="center" wrapText="1"/>
    </xf>
    <xf numFmtId="170" fontId="64" fillId="2" borderId="0" xfId="905" applyNumberFormat="1" applyFont="1" applyFill="1" applyAlignment="1">
      <alignment horizontal="center" wrapText="1"/>
    </xf>
    <xf numFmtId="0" fontId="64" fillId="2" borderId="0" xfId="901" applyFont="1" applyFill="1" applyAlignment="1">
      <alignment horizontal="center" wrapText="1"/>
    </xf>
    <xf numFmtId="170" fontId="63" fillId="2" borderId="0" xfId="905" applyNumberFormat="1" applyFont="1" applyFill="1" applyAlignment="1">
      <alignment horizontal="center" wrapText="1"/>
    </xf>
    <xf numFmtId="0" fontId="63" fillId="2" borderId="0" xfId="901" applyFont="1" applyFill="1" applyAlignment="1">
      <alignment horizontal="center" wrapText="1"/>
    </xf>
    <xf numFmtId="41" fontId="54" fillId="0" borderId="1" xfId="0" applyNumberFormat="1" applyFont="1" applyFill="1" applyBorder="1" applyAlignment="1" applyProtection="1">
      <alignment horizontal="left" vertical="center" wrapText="1"/>
    </xf>
    <xf numFmtId="167" fontId="39" fillId="0" borderId="1" xfId="8" applyNumberFormat="1" applyFont="1" applyFill="1" applyBorder="1" applyAlignment="1" applyProtection="1">
      <alignment horizontal="right" vertical="center" wrapText="1"/>
    </xf>
    <xf numFmtId="174" fontId="39" fillId="2" borderId="1" xfId="1" applyNumberFormat="1" applyFont="1" applyFill="1" applyBorder="1" applyAlignment="1">
      <alignment vertical="center" wrapText="1"/>
      <protection locked="0"/>
    </xf>
    <xf numFmtId="10" fontId="39" fillId="0" borderId="1" xfId="1" applyNumberFormat="1" applyFont="1" applyFill="1" applyBorder="1" applyAlignment="1" applyProtection="1">
      <alignment vertical="center" wrapText="1"/>
    </xf>
    <xf numFmtId="169" fontId="39" fillId="2" borderId="1" xfId="1" applyNumberFormat="1" applyFont="1" applyFill="1" applyBorder="1" applyAlignment="1" applyProtection="1">
      <alignment horizontal="right" vertical="center" wrapText="1"/>
    </xf>
    <xf numFmtId="0" fontId="39" fillId="2" borderId="1" xfId="0" applyNumberFormat="1" applyFont="1" applyFill="1" applyBorder="1" applyAlignment="1" applyProtection="1">
      <alignment vertical="center" wrapText="1"/>
    </xf>
    <xf numFmtId="41" fontId="39" fillId="0" borderId="1" xfId="1916" applyNumberFormat="1" applyFont="1" applyFill="1" applyBorder="1" applyAlignment="1" applyProtection="1">
      <alignment horizontal="left" vertical="center" wrapText="1"/>
    </xf>
    <xf numFmtId="224" fontId="39" fillId="0" borderId="1" xfId="1916" applyNumberFormat="1" applyFont="1" applyFill="1" applyBorder="1" applyAlignment="1" applyProtection="1">
      <alignment horizontal="left" vertical="center" wrapText="1"/>
    </xf>
    <xf numFmtId="226" fontId="212" fillId="0" borderId="38" xfId="1917" applyNumberFormat="1" applyBorder="1" applyAlignment="1">
      <alignment vertical="top"/>
    </xf>
    <xf numFmtId="170" fontId="0" fillId="0" borderId="0" xfId="1" applyNumberFormat="1" applyFont="1">
      <protection locked="0"/>
    </xf>
    <xf numFmtId="169" fontId="0" fillId="0" borderId="0" xfId="1" applyFont="1">
      <protection locked="0"/>
    </xf>
    <xf numFmtId="225" fontId="212" fillId="0" borderId="38" xfId="1932" applyNumberFormat="1" applyBorder="1" applyAlignment="1">
      <alignment horizontal="center" vertical="top"/>
    </xf>
    <xf numFmtId="170" fontId="52" fillId="0" borderId="1" xfId="1" applyNumberFormat="1" applyFont="1" applyFill="1" applyBorder="1" applyAlignment="1" applyProtection="1">
      <alignment horizontal="left" vertical="center" wrapText="1"/>
      <protection locked="0"/>
    </xf>
    <xf numFmtId="170" fontId="52" fillId="0" borderId="1" xfId="1" applyNumberFormat="1" applyFont="1" applyFill="1" applyBorder="1" applyAlignment="1" applyProtection="1">
      <alignment vertical="center" wrapText="1"/>
      <protection locked="0"/>
    </xf>
    <xf numFmtId="167" fontId="54" fillId="0" borderId="1" xfId="1" applyNumberFormat="1" applyFont="1" applyFill="1" applyBorder="1" applyAlignment="1" applyProtection="1">
      <alignment vertical="center"/>
    </xf>
    <xf numFmtId="167" fontId="52" fillId="0" borderId="1" xfId="1" applyNumberFormat="1" applyFont="1" applyFill="1" applyBorder="1" applyAlignment="1" applyProtection="1">
      <alignment vertical="center"/>
    </xf>
    <xf numFmtId="167" fontId="54" fillId="0" borderId="1" xfId="8" applyNumberFormat="1" applyFont="1" applyFill="1" applyBorder="1" applyAlignment="1" applyProtection="1">
      <alignment vertical="center" wrapText="1"/>
    </xf>
    <xf numFmtId="171" fontId="52" fillId="0" borderId="1" xfId="1" applyNumberFormat="1" applyFont="1" applyFill="1" applyBorder="1" applyAlignment="1" applyProtection="1">
      <alignment vertical="center"/>
    </xf>
    <xf numFmtId="171" fontId="54" fillId="0" borderId="1" xfId="8" applyNumberFormat="1" applyFont="1" applyFill="1" applyBorder="1" applyAlignment="1" applyProtection="1">
      <alignment vertical="center" wrapText="1"/>
    </xf>
    <xf numFmtId="170" fontId="37" fillId="0" borderId="0" xfId="1" applyNumberFormat="1" applyFont="1" applyFill="1" applyBorder="1" applyAlignment="1" applyProtection="1">
      <alignment horizontal="left"/>
      <protection locked="0"/>
    </xf>
    <xf numFmtId="41" fontId="52" fillId="0" borderId="1" xfId="0" applyNumberFormat="1" applyFont="1" applyFill="1" applyBorder="1" applyAlignment="1" applyProtection="1">
      <alignment horizontal="center" vertical="center" wrapText="1"/>
    </xf>
    <xf numFmtId="170" fontId="75" fillId="0" borderId="1" xfId="1" applyNumberFormat="1" applyFont="1" applyFill="1" applyBorder="1" applyAlignment="1" applyProtection="1">
      <alignment horizontal="center" vertical="center" wrapText="1"/>
    </xf>
    <xf numFmtId="173" fontId="54" fillId="0" borderId="1" xfId="0" applyNumberFormat="1" applyFont="1" applyFill="1" applyBorder="1" applyAlignment="1" applyProtection="1">
      <alignment horizontal="right" vertical="center" wrapText="1"/>
    </xf>
    <xf numFmtId="167" fontId="54" fillId="0" borderId="1" xfId="0" applyNumberFormat="1" applyFont="1" applyFill="1" applyBorder="1" applyAlignment="1" applyProtection="1">
      <alignment horizontal="left" vertical="center" wrapText="1"/>
    </xf>
    <xf numFmtId="167" fontId="52" fillId="0" borderId="1" xfId="0" applyNumberFormat="1" applyFont="1" applyFill="1" applyBorder="1" applyAlignment="1" applyProtection="1">
      <alignment horizontal="center" vertical="center" wrapText="1"/>
    </xf>
    <xf numFmtId="167" fontId="76" fillId="0" borderId="1" xfId="0" applyNumberFormat="1" applyFont="1" applyFill="1" applyBorder="1" applyAlignment="1" applyProtection="1">
      <alignment horizontal="center" vertical="center" wrapText="1"/>
    </xf>
    <xf numFmtId="170" fontId="54" fillId="0" borderId="1" xfId="1" applyNumberFormat="1" applyFont="1" applyFill="1" applyBorder="1" applyAlignment="1" applyProtection="1">
      <alignment vertical="center"/>
    </xf>
    <xf numFmtId="41" fontId="52" fillId="0" borderId="1" xfId="0" applyNumberFormat="1" applyFont="1" applyFill="1" applyBorder="1" applyAlignment="1" applyProtection="1">
      <alignment horizontal="left" vertical="center" wrapText="1"/>
    </xf>
    <xf numFmtId="10" fontId="54" fillId="0" borderId="1" xfId="0" applyNumberFormat="1" applyFont="1" applyFill="1" applyBorder="1" applyAlignment="1" applyProtection="1">
      <alignment horizontal="left" vertical="center" wrapText="1"/>
    </xf>
    <xf numFmtId="10" fontId="39" fillId="0" borderId="0" xfId="44" applyNumberFormat="1" applyFont="1" applyFill="1" applyProtection="1"/>
    <xf numFmtId="9" fontId="39" fillId="0" borderId="1" xfId="19" applyNumberFormat="1" applyFont="1" applyFill="1" applyBorder="1" applyAlignment="1" applyProtection="1">
      <alignment horizontal="right" vertical="center" wrapText="1"/>
    </xf>
    <xf numFmtId="10" fontId="39" fillId="0" borderId="1" xfId="44" applyNumberFormat="1" applyFont="1" applyFill="1" applyBorder="1" applyAlignment="1" applyProtection="1">
      <alignment horizontal="right" vertical="center" wrapText="1"/>
    </xf>
    <xf numFmtId="10" fontId="39" fillId="0" borderId="0" xfId="44" applyNumberFormat="1" applyFont="1" applyFill="1" applyBorder="1" applyAlignment="1">
      <alignment horizontal="right" wrapText="1"/>
      <protection locked="0"/>
    </xf>
    <xf numFmtId="0" fontId="214" fillId="37" borderId="39" xfId="0" applyFont="1" applyFill="1" applyBorder="1" applyAlignment="1">
      <alignment horizontal="center" vertical="justify"/>
    </xf>
    <xf numFmtId="0" fontId="214" fillId="0" borderId="39" xfId="0" applyFont="1" applyBorder="1" applyAlignment="1">
      <alignment horizontal="left"/>
    </xf>
    <xf numFmtId="0" fontId="124" fillId="0" borderId="39" xfId="0" applyFont="1" applyBorder="1" applyAlignment="1">
      <alignment horizontal="left"/>
    </xf>
    <xf numFmtId="170" fontId="124" fillId="0" borderId="39" xfId="1" applyNumberFormat="1" applyFont="1" applyBorder="1" applyAlignment="1" applyProtection="1">
      <alignment horizontal="left"/>
    </xf>
    <xf numFmtId="10" fontId="124" fillId="0" borderId="39" xfId="44" applyNumberFormat="1" applyFont="1" applyBorder="1" applyAlignment="1" applyProtection="1">
      <alignment horizontal="right"/>
    </xf>
    <xf numFmtId="0" fontId="124" fillId="37" borderId="39" xfId="0" applyFont="1" applyFill="1" applyBorder="1" applyAlignment="1">
      <alignment horizontal="left"/>
    </xf>
    <xf numFmtId="3" fontId="215" fillId="0" borderId="0" xfId="0" applyNumberFormat="1" applyFont="1" applyFill="1" applyBorder="1" applyAlignment="1" applyProtection="1">
      <alignment horizontal="right" vertical="center" wrapText="1"/>
    </xf>
    <xf numFmtId="49" fontId="37" fillId="2" borderId="1" xfId="0" applyNumberFormat="1" applyFont="1" applyFill="1" applyBorder="1" applyAlignment="1" applyProtection="1">
      <alignment horizontal="center" vertical="center" wrapText="1"/>
    </xf>
    <xf numFmtId="0" fontId="37" fillId="0" borderId="0" xfId="19" applyFont="1" applyFill="1" applyBorder="1" applyAlignment="1" applyProtection="1">
      <alignment horizontal="center" vertical="center"/>
    </xf>
    <xf numFmtId="10" fontId="37" fillId="0" borderId="1" xfId="44" applyNumberFormat="1" applyFont="1" applyFill="1" applyBorder="1" applyAlignment="1" applyProtection="1">
      <alignment horizontal="right" vertical="center" wrapText="1"/>
    </xf>
    <xf numFmtId="169" fontId="39" fillId="0" borderId="1" xfId="1" applyFont="1" applyFill="1" applyBorder="1" applyAlignment="1">
      <alignment vertical="center" wrapText="1"/>
      <protection locked="0"/>
    </xf>
    <xf numFmtId="2" fontId="39" fillId="0" borderId="1" xfId="1" applyNumberFormat="1" applyFont="1" applyFill="1" applyBorder="1" applyAlignment="1" applyProtection="1">
      <alignment vertical="center" wrapText="1"/>
    </xf>
    <xf numFmtId="0" fontId="39" fillId="0" borderId="1" xfId="0" applyNumberFormat="1" applyFont="1" applyFill="1" applyBorder="1" applyAlignment="1" applyProtection="1">
      <alignment vertical="center" wrapText="1"/>
    </xf>
    <xf numFmtId="169" fontId="39" fillId="2" borderId="1" xfId="1" applyNumberFormat="1" applyFont="1" applyFill="1" applyBorder="1" applyProtection="1"/>
    <xf numFmtId="170" fontId="73" fillId="2" borderId="0" xfId="0" applyNumberFormat="1" applyFont="1" applyFill="1"/>
    <xf numFmtId="10" fontId="41" fillId="0" borderId="1" xfId="901" applyNumberFormat="1" applyFont="1" applyFill="1" applyBorder="1" applyAlignment="1" applyProtection="1">
      <alignment horizontal="right" vertical="center" wrapText="1"/>
    </xf>
    <xf numFmtId="10" fontId="41" fillId="0" borderId="1" xfId="905" applyNumberFormat="1" applyFont="1" applyFill="1" applyBorder="1" applyAlignment="1" applyProtection="1">
      <alignment horizontal="right" vertical="center" wrapText="1"/>
      <protection locked="0"/>
    </xf>
    <xf numFmtId="10" fontId="42" fillId="0" borderId="1" xfId="905" applyNumberFormat="1" applyFont="1" applyFill="1" applyBorder="1" applyAlignment="1" applyProtection="1">
      <alignment horizontal="right" vertical="center" wrapText="1"/>
      <protection locked="0"/>
    </xf>
    <xf numFmtId="10" fontId="41" fillId="0" borderId="1" xfId="952" applyNumberFormat="1" applyFont="1" applyFill="1" applyBorder="1" applyAlignment="1" applyProtection="1">
      <alignment horizontal="right" vertical="center" wrapText="1"/>
      <protection locked="0"/>
    </xf>
    <xf numFmtId="10" fontId="42" fillId="0" borderId="1" xfId="952" applyNumberFormat="1" applyFont="1" applyFill="1" applyBorder="1" applyAlignment="1" applyProtection="1">
      <alignment horizontal="right" vertical="center" wrapText="1"/>
      <protection locked="0"/>
    </xf>
    <xf numFmtId="10" fontId="41" fillId="0" borderId="1" xfId="19" applyNumberFormat="1" applyFont="1" applyFill="1" applyBorder="1" applyAlignment="1" applyProtection="1">
      <alignment horizontal="right" vertical="center" wrapText="1"/>
    </xf>
    <xf numFmtId="169" fontId="0" fillId="0" borderId="1" xfId="1" applyFont="1" applyBorder="1">
      <protection locked="0"/>
    </xf>
    <xf numFmtId="226" fontId="0" fillId="0" borderId="0" xfId="0" applyNumberFormat="1"/>
    <xf numFmtId="227" fontId="0" fillId="0" borderId="1" xfId="0" applyNumberFormat="1" applyBorder="1"/>
    <xf numFmtId="228" fontId="0" fillId="0" borderId="1" xfId="1" applyNumberFormat="1" applyFont="1" applyBorder="1">
      <protection locked="0"/>
    </xf>
    <xf numFmtId="228" fontId="0" fillId="0" borderId="1" xfId="0" applyNumberFormat="1" applyBorder="1"/>
    <xf numFmtId="174" fontId="79" fillId="0" borderId="1" xfId="1" applyNumberFormat="1" applyFont="1" applyFill="1" applyBorder="1" applyAlignment="1">
      <alignment vertical="center" wrapText="1"/>
      <protection locked="0"/>
    </xf>
    <xf numFmtId="0" fontId="37" fillId="0" borderId="6" xfId="19" applyNumberFormat="1" applyFont="1" applyFill="1" applyBorder="1" applyAlignment="1" applyProtection="1">
      <alignment horizontal="center" vertical="center" wrapText="1"/>
    </xf>
    <xf numFmtId="0" fontId="37" fillId="0" borderId="3" xfId="19" applyNumberFormat="1" applyFont="1" applyFill="1" applyBorder="1" applyAlignment="1" applyProtection="1">
      <alignment horizontal="center" vertical="center" wrapText="1"/>
    </xf>
    <xf numFmtId="0" fontId="37" fillId="0" borderId="1" xfId="19" applyNumberFormat="1" applyFont="1" applyFill="1" applyBorder="1" applyAlignment="1" applyProtection="1">
      <alignment horizontal="center" vertical="center" wrapText="1"/>
    </xf>
    <xf numFmtId="170" fontId="216" fillId="0" borderId="0" xfId="1942" applyNumberFormat="1" applyFont="1" applyFill="1" applyAlignment="1">
      <alignment horizontal="right" wrapText="1"/>
    </xf>
    <xf numFmtId="0" fontId="216" fillId="0" borderId="0" xfId="1943" applyFont="1" applyFill="1" applyAlignment="1">
      <alignment horizontal="right" wrapText="1"/>
    </xf>
    <xf numFmtId="0" fontId="217" fillId="0" borderId="0" xfId="1943" applyFont="1" applyFill="1" applyAlignment="1">
      <alignment horizontal="right"/>
    </xf>
    <xf numFmtId="170" fontId="217" fillId="0" borderId="0" xfId="1942" applyNumberFormat="1" applyFont="1" applyFill="1" applyAlignment="1">
      <alignment horizontal="right" wrapText="1"/>
    </xf>
    <xf numFmtId="0" fontId="217" fillId="0" borderId="0" xfId="1943" applyFont="1" applyFill="1" applyAlignment="1">
      <alignment horizontal="right" wrapText="1"/>
    </xf>
    <xf numFmtId="170" fontId="64" fillId="0" borderId="0" xfId="1942" applyNumberFormat="1" applyFont="1" applyFill="1" applyAlignment="1">
      <alignment horizontal="center" vertical="center" wrapText="1"/>
    </xf>
    <xf numFmtId="0" fontId="64" fillId="0" borderId="0" xfId="1943" applyFont="1" applyFill="1" applyAlignment="1">
      <alignment horizontal="center" vertical="center" wrapText="1"/>
    </xf>
    <xf numFmtId="0" fontId="63" fillId="0" borderId="0" xfId="1943" applyFont="1" applyFill="1"/>
    <xf numFmtId="170" fontId="65" fillId="0" borderId="0" xfId="1942" applyNumberFormat="1" applyFont="1" applyFill="1" applyAlignment="1">
      <alignment horizontal="center" vertical="center"/>
    </xf>
    <xf numFmtId="0" fontId="65" fillId="0" borderId="0" xfId="1943" applyFont="1" applyFill="1" applyAlignment="1">
      <alignment horizontal="center" vertical="center"/>
    </xf>
    <xf numFmtId="0" fontId="65" fillId="0" borderId="0" xfId="1943" applyFont="1" applyFill="1" applyAlignment="1">
      <alignment horizontal="right" vertical="center"/>
    </xf>
    <xf numFmtId="3" fontId="37" fillId="0" borderId="0" xfId="1944" quotePrefix="1" applyNumberFormat="1" applyFont="1" applyFill="1" applyBorder="1" applyAlignment="1" applyProtection="1">
      <alignment horizontal="center" vertical="top" wrapText="1"/>
      <protection hidden="1"/>
    </xf>
    <xf numFmtId="0" fontId="63" fillId="0" borderId="0" xfId="1941" applyFont="1" applyFill="1" applyAlignment="1">
      <alignment vertical="top" wrapText="1"/>
    </xf>
    <xf numFmtId="3" fontId="44" fillId="0" borderId="0" xfId="1945" applyNumberFormat="1" applyFont="1" applyFill="1" applyAlignment="1">
      <alignment vertical="top" wrapText="1"/>
    </xf>
    <xf numFmtId="3" fontId="44" fillId="0" borderId="0" xfId="1946" applyNumberFormat="1" applyFont="1" applyFill="1" applyAlignment="1">
      <alignment horizontal="left" vertical="center" wrapText="1"/>
    </xf>
    <xf numFmtId="3" fontId="40" fillId="0" borderId="0" xfId="1946" applyNumberFormat="1" applyFont="1" applyFill="1" applyAlignment="1">
      <alignment horizontal="left" vertical="center" wrapText="1"/>
    </xf>
    <xf numFmtId="3" fontId="39" fillId="0" borderId="0" xfId="1945" applyNumberFormat="1" applyFont="1" applyFill="1" applyAlignment="1">
      <alignment vertical="center" wrapText="1"/>
    </xf>
    <xf numFmtId="0" fontId="63" fillId="0" borderId="0" xfId="1943" applyFont="1" applyFill="1" applyAlignment="1">
      <alignment horizontal="right"/>
    </xf>
    <xf numFmtId="3" fontId="37" fillId="0" borderId="0" xfId="1944" quotePrefix="1" applyNumberFormat="1" applyFont="1" applyFill="1" applyBorder="1" applyAlignment="1" applyProtection="1">
      <alignment horizontal="center" vertical="center" wrapText="1"/>
      <protection hidden="1"/>
    </xf>
    <xf numFmtId="3" fontId="39" fillId="0" borderId="0" xfId="1945" applyNumberFormat="1" applyFont="1" applyFill="1" applyAlignment="1">
      <alignment horizontal="center" vertical="center" wrapText="1"/>
    </xf>
    <xf numFmtId="0" fontId="208" fillId="2" borderId="0" xfId="1947" applyFont="1" applyFill="1" applyBorder="1" applyAlignment="1">
      <alignment vertical="center"/>
    </xf>
    <xf numFmtId="0" fontId="63" fillId="0" borderId="0" xfId="1943" applyFont="1" applyFill="1" applyAlignment="1"/>
    <xf numFmtId="0" fontId="63" fillId="0" borderId="0" xfId="1943" applyFont="1" applyFill="1" applyAlignment="1">
      <alignment horizontal="right" vertical="center"/>
    </xf>
    <xf numFmtId="0" fontId="1" fillId="4" borderId="0" xfId="1947" applyFill="1"/>
    <xf numFmtId="0" fontId="208" fillId="2" borderId="2" xfId="1947" applyFont="1" applyFill="1" applyBorder="1" applyAlignment="1"/>
    <xf numFmtId="0" fontId="63" fillId="4" borderId="0" xfId="1947" applyFont="1" applyFill="1"/>
    <xf numFmtId="0" fontId="64" fillId="5" borderId="1" xfId="1947" applyFont="1" applyFill="1" applyBorder="1" applyAlignment="1">
      <alignment horizontal="center" vertical="center" wrapText="1"/>
    </xf>
    <xf numFmtId="49" fontId="39" fillId="2" borderId="1" xfId="1947" applyNumberFormat="1" applyFont="1" applyFill="1" applyBorder="1" applyAlignment="1" applyProtection="1">
      <alignment horizontal="center" vertical="center" wrapText="1"/>
    </xf>
    <xf numFmtId="0" fontId="63" fillId="2" borderId="1" xfId="1947" applyFont="1" applyFill="1" applyBorder="1"/>
    <xf numFmtId="0" fontId="63" fillId="2" borderId="1" xfId="1947" applyFont="1" applyFill="1" applyBorder="1" applyAlignment="1">
      <alignment vertical="center" wrapText="1"/>
    </xf>
    <xf numFmtId="0" fontId="42" fillId="2" borderId="1" xfId="1947" applyFont="1" applyFill="1" applyBorder="1" applyAlignment="1" applyProtection="1">
      <alignment horizontal="center" vertical="center" wrapText="1"/>
    </xf>
    <xf numFmtId="0" fontId="65" fillId="2" borderId="17" xfId="1947" applyFont="1" applyFill="1" applyBorder="1" applyAlignment="1"/>
    <xf numFmtId="0" fontId="63" fillId="2" borderId="0" xfId="1947" applyFont="1" applyFill="1" applyAlignment="1">
      <alignment horizontal="center"/>
    </xf>
    <xf numFmtId="0" fontId="63" fillId="2" borderId="0" xfId="1947" applyFont="1" applyFill="1"/>
    <xf numFmtId="0" fontId="39" fillId="0" borderId="0" xfId="1943" applyFont="1" applyFill="1" applyBorder="1" applyAlignment="1">
      <alignment vertical="center"/>
    </xf>
    <xf numFmtId="0" fontId="36" fillId="0" borderId="0" xfId="1943" applyFont="1" applyFill="1" applyAlignment="1">
      <alignment horizontal="right"/>
    </xf>
    <xf numFmtId="169" fontId="39" fillId="0" borderId="0" xfId="1942" applyFont="1" applyFill="1"/>
    <xf numFmtId="0" fontId="39" fillId="0" borderId="0" xfId="1943" applyFont="1" applyFill="1"/>
    <xf numFmtId="170" fontId="39" fillId="0" borderId="0" xfId="1943" applyNumberFormat="1" applyFont="1" applyFill="1"/>
    <xf numFmtId="170" fontId="37" fillId="5" borderId="1" xfId="1942" applyNumberFormat="1" applyFont="1" applyFill="1" applyBorder="1" applyAlignment="1" applyProtection="1">
      <alignment horizontal="center" vertical="center" wrapText="1"/>
    </xf>
    <xf numFmtId="0" fontId="39" fillId="0" borderId="1" xfId="1943" applyFont="1" applyFill="1" applyBorder="1" applyAlignment="1">
      <alignment horizontal="center" vertical="center"/>
    </xf>
    <xf numFmtId="170" fontId="39" fillId="0" borderId="1" xfId="1942" applyNumberFormat="1" applyFont="1" applyFill="1" applyBorder="1" applyAlignment="1" applyProtection="1">
      <alignment horizontal="right" vertical="center" wrapText="1"/>
    </xf>
    <xf numFmtId="10" fontId="39" fillId="0" borderId="1" xfId="1948" applyNumberFormat="1" applyFont="1" applyFill="1" applyBorder="1" applyAlignment="1" applyProtection="1">
      <alignment horizontal="right" vertical="center" wrapText="1"/>
    </xf>
    <xf numFmtId="169" fontId="73" fillId="0" borderId="0" xfId="1942" applyFont="1" applyFill="1"/>
    <xf numFmtId="0" fontId="73" fillId="0" borderId="0" xfId="1943" applyFont="1" applyFill="1"/>
    <xf numFmtId="0" fontId="36" fillId="0" borderId="0" xfId="1943" applyFont="1" applyFill="1" applyBorder="1" applyAlignment="1">
      <alignment horizontal="left" vertical="center"/>
    </xf>
    <xf numFmtId="0" fontId="37" fillId="0" borderId="0" xfId="1943" applyFont="1" applyFill="1" applyAlignment="1">
      <alignment vertical="center"/>
    </xf>
    <xf numFmtId="0" fontId="36" fillId="0" borderId="0" xfId="1943" applyFont="1" applyFill="1" applyAlignment="1">
      <alignment horizontal="right" vertical="center"/>
    </xf>
    <xf numFmtId="0" fontId="39" fillId="0" borderId="0" xfId="1943" applyFont="1" applyFill="1" applyAlignment="1">
      <alignment vertical="center"/>
    </xf>
    <xf numFmtId="0" fontId="37" fillId="0" borderId="1" xfId="1943" applyFont="1" applyFill="1" applyBorder="1" applyAlignment="1">
      <alignment horizontal="center" vertical="center"/>
    </xf>
    <xf numFmtId="170" fontId="37" fillId="0" borderId="1" xfId="1942" applyNumberFormat="1" applyFont="1" applyFill="1" applyBorder="1" applyAlignment="1" applyProtection="1">
      <alignment horizontal="left" vertical="center" wrapText="1"/>
    </xf>
    <xf numFmtId="0" fontId="70" fillId="0" borderId="0" xfId="1943" applyFont="1" applyFill="1"/>
    <xf numFmtId="170" fontId="39" fillId="0" borderId="1" xfId="1942" applyNumberFormat="1" applyFont="1" applyFill="1" applyBorder="1" applyAlignment="1" applyProtection="1">
      <alignment horizontal="left" vertical="center" wrapText="1"/>
    </xf>
    <xf numFmtId="0" fontId="64" fillId="0" borderId="0" xfId="1943" applyFont="1" applyFill="1" applyBorder="1" applyAlignment="1">
      <alignment vertical="center"/>
    </xf>
    <xf numFmtId="0" fontId="65" fillId="0" borderId="0" xfId="1943" applyFont="1" applyFill="1" applyBorder="1" applyAlignment="1">
      <alignment horizontal="right" vertical="center"/>
    </xf>
    <xf numFmtId="170" fontId="64" fillId="0" borderId="0" xfId="1942" applyNumberFormat="1" applyFont="1" applyFill="1" applyBorder="1" applyAlignment="1">
      <alignment horizontal="left" vertical="center"/>
    </xf>
    <xf numFmtId="0" fontId="64" fillId="0" borderId="0" xfId="1943" applyFont="1" applyFill="1" applyBorder="1" applyAlignment="1">
      <alignment horizontal="left" vertical="center"/>
    </xf>
    <xf numFmtId="170" fontId="41" fillId="0" borderId="0" xfId="1942" applyNumberFormat="1" applyFont="1" applyFill="1" applyBorder="1" applyAlignment="1" applyProtection="1">
      <alignment horizontal="center" vertical="center" wrapText="1"/>
    </xf>
    <xf numFmtId="0" fontId="64" fillId="0" borderId="0" xfId="1943" applyFont="1" applyFill="1"/>
    <xf numFmtId="0" fontId="39" fillId="0" borderId="6" xfId="19" applyNumberFormat="1" applyFont="1" applyFill="1" applyBorder="1" applyAlignment="1" applyProtection="1">
      <alignment horizontal="center" vertical="center" wrapText="1"/>
    </xf>
    <xf numFmtId="0" fontId="41" fillId="0" borderId="1" xfId="1943" applyNumberFormat="1" applyFont="1" applyFill="1" applyBorder="1" applyAlignment="1" applyProtection="1">
      <alignment horizontal="center" vertical="center" wrapText="1"/>
    </xf>
    <xf numFmtId="0" fontId="41" fillId="0" borderId="1" xfId="1943" applyNumberFormat="1" applyFont="1" applyFill="1" applyBorder="1" applyAlignment="1" applyProtection="1">
      <alignment horizontal="left" vertical="center" wrapText="1"/>
    </xf>
    <xf numFmtId="0" fontId="41" fillId="0" borderId="3" xfId="1943" applyNumberFormat="1" applyFont="1" applyFill="1" applyBorder="1" applyAlignment="1" applyProtection="1">
      <alignment horizontal="left" vertical="center" wrapText="1"/>
    </xf>
    <xf numFmtId="3" fontId="41" fillId="0" borderId="3" xfId="1943" applyNumberFormat="1" applyFont="1" applyFill="1" applyBorder="1" applyAlignment="1" applyProtection="1">
      <alignment horizontal="center" vertical="center" wrapText="1"/>
    </xf>
    <xf numFmtId="10" fontId="41" fillId="0" borderId="1" xfId="1943" applyNumberFormat="1" applyFont="1" applyFill="1" applyBorder="1" applyAlignment="1" applyProtection="1">
      <alignment horizontal="right" vertical="center" wrapText="1"/>
    </xf>
    <xf numFmtId="170" fontId="134" fillId="0" borderId="0" xfId="352" applyNumberFormat="1" applyFont="1" applyFill="1" applyAlignment="1" applyProtection="1">
      <alignment horizontal="center" vertical="center"/>
      <protection locked="0"/>
    </xf>
    <xf numFmtId="0" fontId="41" fillId="0" borderId="0" xfId="1943" applyNumberFormat="1" applyFont="1" applyFill="1" applyBorder="1" applyAlignment="1" applyProtection="1">
      <alignment horizontal="left" vertical="center" wrapText="1"/>
    </xf>
    <xf numFmtId="0" fontId="64" fillId="0" borderId="0" xfId="1943" applyFont="1" applyFill="1" applyBorder="1"/>
    <xf numFmtId="0" fontId="42" fillId="0" borderId="1" xfId="1943" applyNumberFormat="1" applyFont="1" applyFill="1" applyBorder="1" applyAlignment="1" applyProtection="1">
      <alignment horizontal="center" vertical="center" wrapText="1"/>
    </xf>
    <xf numFmtId="0" fontId="63" fillId="0" borderId="0" xfId="1943" applyFont="1" applyFill="1" applyBorder="1"/>
    <xf numFmtId="0" fontId="42" fillId="0" borderId="1" xfId="1943" applyNumberFormat="1" applyFont="1" applyFill="1" applyBorder="1" applyAlignment="1" applyProtection="1">
      <alignment horizontal="left" vertical="center" wrapText="1"/>
    </xf>
    <xf numFmtId="0" fontId="41" fillId="0" borderId="1" xfId="1943" applyNumberFormat="1" applyFont="1" applyFill="1" applyBorder="1" applyAlignment="1" applyProtection="1">
      <alignment horizontal="right" vertical="center" wrapText="1"/>
    </xf>
    <xf numFmtId="0" fontId="41" fillId="0" borderId="3" xfId="1943" applyNumberFormat="1" applyFont="1" applyFill="1" applyBorder="1" applyAlignment="1" applyProtection="1">
      <alignment horizontal="right" vertical="center" wrapText="1"/>
    </xf>
    <xf numFmtId="170" fontId="41" fillId="0" borderId="3" xfId="1943" applyNumberFormat="1" applyFont="1" applyFill="1" applyBorder="1" applyAlignment="1" applyProtection="1">
      <alignment horizontal="right" vertical="center" wrapText="1"/>
    </xf>
    <xf numFmtId="0" fontId="1" fillId="0" borderId="0" xfId="1943" applyFill="1"/>
    <xf numFmtId="3" fontId="41" fillId="0" borderId="3" xfId="1943" applyNumberFormat="1" applyFont="1" applyFill="1" applyBorder="1" applyAlignment="1" applyProtection="1">
      <alignment horizontal="right" vertical="center" wrapText="1"/>
    </xf>
    <xf numFmtId="10" fontId="41" fillId="0" borderId="1" xfId="1942" applyNumberFormat="1" applyFont="1" applyFill="1" applyBorder="1" applyAlignment="1" applyProtection="1">
      <alignment horizontal="right" vertical="center" wrapText="1"/>
      <protection locked="0"/>
    </xf>
    <xf numFmtId="0" fontId="62" fillId="0" borderId="0" xfId="1943" applyFont="1" applyFill="1" applyAlignment="1">
      <alignment horizontal="right"/>
    </xf>
    <xf numFmtId="0" fontId="1" fillId="0" borderId="0" xfId="1943" applyFill="1" applyAlignment="1">
      <alignment horizontal="right"/>
    </xf>
    <xf numFmtId="170" fontId="41" fillId="0" borderId="1" xfId="1942" applyNumberFormat="1" applyFont="1" applyFill="1" applyBorder="1" applyAlignment="1" applyProtection="1">
      <alignment horizontal="right" vertical="center" wrapText="1"/>
    </xf>
    <xf numFmtId="170" fontId="41" fillId="0" borderId="3" xfId="1942" applyNumberFormat="1" applyFont="1" applyFill="1" applyBorder="1" applyAlignment="1" applyProtection="1">
      <alignment horizontal="right" vertical="center" wrapText="1"/>
    </xf>
    <xf numFmtId="170" fontId="42" fillId="0" borderId="1" xfId="1942" applyNumberFormat="1" applyFont="1" applyFill="1" applyBorder="1" applyAlignment="1" applyProtection="1">
      <alignment horizontal="right" vertical="center" wrapText="1"/>
      <protection locked="0"/>
    </xf>
    <xf numFmtId="170" fontId="42" fillId="0" borderId="3" xfId="1942" applyNumberFormat="1" applyFont="1" applyFill="1" applyBorder="1" applyAlignment="1" applyProtection="1">
      <alignment horizontal="right" vertical="center" wrapText="1"/>
      <protection locked="0"/>
    </xf>
    <xf numFmtId="170" fontId="42" fillId="0" borderId="3" xfId="1943" applyNumberFormat="1" applyFont="1" applyFill="1" applyBorder="1" applyAlignment="1" applyProtection="1">
      <alignment horizontal="right" vertical="center" wrapText="1"/>
    </xf>
    <xf numFmtId="10" fontId="42" fillId="0" borderId="1" xfId="1942" applyNumberFormat="1" applyFont="1" applyFill="1" applyBorder="1" applyAlignment="1" applyProtection="1">
      <alignment horizontal="right" vertical="center" wrapText="1"/>
      <protection locked="0"/>
    </xf>
    <xf numFmtId="10" fontId="41" fillId="0" borderId="1" xfId="1948" applyNumberFormat="1" applyFont="1" applyFill="1" applyBorder="1" applyAlignment="1" applyProtection="1">
      <alignment horizontal="right" vertical="center" wrapText="1"/>
      <protection locked="0"/>
    </xf>
    <xf numFmtId="0" fontId="62" fillId="0" borderId="0" xfId="1943" applyFont="1" applyFill="1"/>
    <xf numFmtId="0" fontId="42" fillId="0" borderId="1" xfId="1943" applyNumberFormat="1" applyFont="1" applyFill="1" applyBorder="1" applyAlignment="1" applyProtection="1">
      <alignment horizontal="right" vertical="center" wrapText="1"/>
    </xf>
    <xf numFmtId="0" fontId="42" fillId="0" borderId="3" xfId="1943" applyNumberFormat="1" applyFont="1" applyFill="1" applyBorder="1" applyAlignment="1" applyProtection="1">
      <alignment horizontal="right" vertical="center" wrapText="1"/>
    </xf>
    <xf numFmtId="170" fontId="42" fillId="0" borderId="3" xfId="1942" applyNumberFormat="1" applyFont="1" applyFill="1" applyBorder="1" applyAlignment="1" applyProtection="1">
      <alignment horizontal="right" vertical="center" wrapText="1"/>
    </xf>
    <xf numFmtId="10" fontId="42" fillId="0" borderId="1" xfId="1948" applyNumberFormat="1" applyFont="1" applyFill="1" applyBorder="1" applyAlignment="1" applyProtection="1">
      <alignment horizontal="right" vertical="center" wrapText="1"/>
      <protection locked="0"/>
    </xf>
    <xf numFmtId="0" fontId="1" fillId="0" borderId="0" xfId="1943" applyFont="1" applyFill="1"/>
    <xf numFmtId="170" fontId="62" fillId="0" borderId="0" xfId="1943" applyNumberFormat="1" applyFont="1" applyFill="1"/>
    <xf numFmtId="170" fontId="41" fillId="0" borderId="0" xfId="1942" applyNumberFormat="1" applyFont="1" applyFill="1" applyBorder="1" applyAlignment="1" applyProtection="1">
      <alignment horizontal="left" vertical="center" wrapText="1"/>
    </xf>
    <xf numFmtId="170" fontId="63" fillId="0" borderId="0" xfId="1942" applyNumberFormat="1" applyFont="1" applyFill="1"/>
    <xf numFmtId="0" fontId="64" fillId="0" borderId="0" xfId="1943" applyFont="1" applyFill="1" applyAlignment="1"/>
    <xf numFmtId="170" fontId="64" fillId="0" borderId="0" xfId="1942" applyNumberFormat="1" applyFont="1" applyFill="1" applyAlignment="1">
      <alignment horizontal="right" vertical="center"/>
    </xf>
    <xf numFmtId="0" fontId="64" fillId="0" borderId="0" xfId="1943" applyFont="1" applyFill="1" applyAlignment="1">
      <alignment horizontal="left"/>
    </xf>
    <xf numFmtId="0" fontId="64" fillId="0" borderId="0" xfId="1943" applyFont="1" applyFill="1" applyAlignment="1">
      <alignment horizontal="right"/>
    </xf>
    <xf numFmtId="170" fontId="63" fillId="0" borderId="0" xfId="1942" applyNumberFormat="1" applyFont="1" applyFill="1" applyAlignment="1">
      <alignment horizontal="right"/>
    </xf>
    <xf numFmtId="0" fontId="64" fillId="0" borderId="2" xfId="1943" applyFont="1" applyFill="1" applyBorder="1" applyAlignment="1">
      <alignment horizontal="left"/>
    </xf>
    <xf numFmtId="0" fontId="63" fillId="0" borderId="2" xfId="1943" applyFont="1" applyFill="1" applyBorder="1" applyAlignment="1"/>
    <xf numFmtId="0" fontId="64" fillId="0" borderId="2" xfId="1943" applyFont="1" applyFill="1" applyBorder="1" applyAlignment="1">
      <alignment horizontal="right"/>
    </xf>
    <xf numFmtId="0" fontId="63" fillId="0" borderId="2" xfId="1943" applyFont="1" applyFill="1" applyBorder="1" applyAlignment="1">
      <alignment horizontal="right" vertical="center"/>
    </xf>
    <xf numFmtId="0" fontId="64" fillId="2" borderId="0" xfId="1941" applyFont="1" applyFill="1" applyBorder="1"/>
    <xf numFmtId="170" fontId="37" fillId="0" borderId="0" xfId="1942" applyNumberFormat="1" applyFont="1" applyFill="1" applyBorder="1" applyAlignment="1">
      <alignment horizontal="right" vertical="center"/>
    </xf>
    <xf numFmtId="0" fontId="37" fillId="2" borderId="0" xfId="43" applyFont="1" applyFill="1" applyBorder="1" applyAlignment="1">
      <alignment vertical="center"/>
    </xf>
    <xf numFmtId="0" fontId="37" fillId="0" borderId="0" xfId="43" applyNumberFormat="1" applyFont="1" applyFill="1" applyAlignment="1">
      <alignment vertical="center"/>
    </xf>
    <xf numFmtId="170" fontId="64" fillId="2" borderId="0" xfId="348" applyNumberFormat="1" applyFont="1" applyFill="1" applyBorder="1" applyAlignment="1" applyProtection="1">
      <alignment horizontal="left"/>
      <protection locked="0"/>
    </xf>
    <xf numFmtId="170" fontId="37" fillId="0" borderId="0" xfId="1942" applyNumberFormat="1" applyFont="1" applyFill="1" applyAlignment="1">
      <alignment horizontal="right" vertical="center"/>
    </xf>
    <xf numFmtId="0" fontId="63" fillId="2" borderId="0" xfId="1941" applyFont="1" applyFill="1"/>
    <xf numFmtId="0" fontId="39" fillId="0" borderId="0" xfId="0" applyFont="1" applyFill="1" applyAlignment="1">
      <alignment horizontal="left" vertical="center" wrapText="1"/>
    </xf>
    <xf numFmtId="0" fontId="37" fillId="0" borderId="0" xfId="0" applyFont="1" applyFill="1" applyAlignment="1">
      <alignment horizontal="left" vertical="center" wrapText="1"/>
    </xf>
    <xf numFmtId="0" fontId="36" fillId="0" borderId="0" xfId="0" applyFont="1" applyFill="1" applyAlignment="1">
      <alignment horizontal="center" vertical="center"/>
    </xf>
    <xf numFmtId="0" fontId="214" fillId="0" borderId="39" xfId="0" applyFont="1" applyFill="1" applyBorder="1" applyAlignment="1">
      <alignment horizontal="center" vertical="justify"/>
    </xf>
    <xf numFmtId="0" fontId="214" fillId="0" borderId="39" xfId="0" applyFont="1" applyFill="1" applyBorder="1" applyAlignment="1">
      <alignment horizontal="left"/>
    </xf>
    <xf numFmtId="0" fontId="124" fillId="0" borderId="39" xfId="0" applyFont="1" applyFill="1" applyBorder="1" applyAlignment="1">
      <alignment horizontal="left"/>
    </xf>
    <xf numFmtId="170" fontId="124" fillId="0" borderId="39" xfId="1" applyNumberFormat="1" applyFont="1" applyFill="1" applyBorder="1" applyAlignment="1" applyProtection="1">
      <alignment horizontal="left"/>
    </xf>
    <xf numFmtId="10" fontId="124" fillId="0" borderId="39" xfId="44" applyNumberFormat="1" applyFont="1" applyFill="1" applyBorder="1" applyAlignment="1">
      <alignment horizontal="right"/>
      <protection locked="0"/>
    </xf>
    <xf numFmtId="10" fontId="124" fillId="0" borderId="39" xfId="44" applyNumberFormat="1" applyFont="1" applyFill="1" applyBorder="1" applyAlignment="1" applyProtection="1">
      <alignment horizontal="right"/>
    </xf>
    <xf numFmtId="10" fontId="124" fillId="0" borderId="39" xfId="44" applyNumberFormat="1" applyFont="1" applyFill="1" applyBorder="1" applyAlignment="1">
      <alignment horizontal="left"/>
      <protection locked="0"/>
    </xf>
    <xf numFmtId="169" fontId="124" fillId="0" borderId="39" xfId="1" applyNumberFormat="1" applyFont="1" applyFill="1" applyBorder="1" applyAlignment="1" applyProtection="1">
      <alignment horizontal="left"/>
    </xf>
    <xf numFmtId="0" fontId="0" fillId="0" borderId="0" xfId="0" applyFont="1" applyFill="1"/>
    <xf numFmtId="0" fontId="73" fillId="0" borderId="0" xfId="30" applyFont="1" applyFill="1"/>
    <xf numFmtId="0" fontId="37" fillId="0" borderId="0" xfId="30" applyFont="1" applyFill="1" applyAlignment="1">
      <alignment vertical="center"/>
    </xf>
    <xf numFmtId="10" fontId="73" fillId="0" borderId="0" xfId="30" applyNumberFormat="1" applyFont="1" applyFill="1"/>
    <xf numFmtId="0" fontId="37" fillId="0" borderId="1" xfId="19" applyFont="1" applyFill="1" applyBorder="1" applyAlignment="1" applyProtection="1">
      <alignment horizontal="center" vertical="center" wrapText="1"/>
    </xf>
    <xf numFmtId="170" fontId="37" fillId="0" borderId="1" xfId="1" applyNumberFormat="1" applyFont="1" applyFill="1" applyBorder="1" applyAlignment="1" applyProtection="1">
      <alignment horizontal="center" vertical="center" wrapText="1"/>
    </xf>
    <xf numFmtId="10" fontId="37" fillId="0" borderId="1" xfId="44" applyNumberFormat="1" applyFont="1" applyFill="1" applyBorder="1" applyAlignment="1" applyProtection="1">
      <alignment horizontal="center" vertical="center" wrapText="1"/>
    </xf>
    <xf numFmtId="0" fontId="39" fillId="0" borderId="0" xfId="30" applyFont="1" applyFill="1" applyBorder="1" applyAlignment="1">
      <alignment horizontal="center" vertical="center"/>
    </xf>
    <xf numFmtId="0" fontId="39" fillId="0" borderId="0" xfId="0" applyFont="1" applyFill="1" applyAlignment="1"/>
    <xf numFmtId="170" fontId="39" fillId="0" borderId="0" xfId="1" applyNumberFormat="1" applyFont="1" applyFill="1" applyAlignment="1" applyProtection="1">
      <alignment horizontal="right"/>
    </xf>
    <xf numFmtId="10" fontId="39" fillId="0" borderId="0" xfId="44" applyNumberFormat="1" applyFont="1" applyFill="1" applyAlignment="1" applyProtection="1">
      <alignment horizontal="right"/>
    </xf>
    <xf numFmtId="0" fontId="37" fillId="0" borderId="0" xfId="0" applyFont="1" applyFill="1"/>
    <xf numFmtId="170" fontId="39" fillId="0" borderId="0" xfId="1" applyNumberFormat="1" applyFont="1" applyFill="1" applyProtection="1">
      <protection locked="0"/>
    </xf>
    <xf numFmtId="170" fontId="37" fillId="0" borderId="0" xfId="1" applyNumberFormat="1" applyFont="1" applyFill="1" applyProtection="1">
      <protection locked="0"/>
    </xf>
    <xf numFmtId="0" fontId="36" fillId="0" borderId="0" xfId="0" applyFont="1" applyFill="1"/>
    <xf numFmtId="170" fontId="36" fillId="0" borderId="0" xfId="1" applyNumberFormat="1" applyFont="1" applyFill="1" applyProtection="1">
      <protection locked="0"/>
    </xf>
    <xf numFmtId="170" fontId="39" fillId="0" borderId="2" xfId="1" applyNumberFormat="1" applyFont="1" applyFill="1" applyBorder="1" applyAlignment="1" applyProtection="1">
      <alignment horizontal="right"/>
    </xf>
    <xf numFmtId="10" fontId="39" fillId="0" borderId="2" xfId="44" applyNumberFormat="1" applyFont="1" applyFill="1" applyBorder="1" applyAlignment="1" applyProtection="1">
      <alignment horizontal="right"/>
    </xf>
    <xf numFmtId="0" fontId="39" fillId="0" borderId="0" xfId="0" applyFont="1" applyFill="1" applyAlignment="1">
      <alignment horizontal="left" vertical="center" wrapText="1"/>
    </xf>
    <xf numFmtId="0" fontId="39" fillId="2" borderId="0" xfId="187" applyFont="1" applyFill="1" applyAlignment="1">
      <alignment horizontal="left" vertical="center" wrapText="1"/>
    </xf>
    <xf numFmtId="0" fontId="102" fillId="2" borderId="0" xfId="186" applyFont="1" applyFill="1" applyAlignment="1">
      <alignment horizontal="right" vertical="center" wrapText="1"/>
    </xf>
    <xf numFmtId="0" fontId="34" fillId="2" borderId="0" xfId="186" applyFont="1" applyFill="1" applyAlignment="1">
      <alignment horizontal="right" vertical="center" wrapText="1"/>
    </xf>
    <xf numFmtId="0" fontId="35" fillId="2" borderId="0" xfId="186" applyFont="1" applyFill="1" applyAlignment="1">
      <alignment horizontal="center" vertical="center" wrapText="1"/>
    </xf>
    <xf numFmtId="0" fontId="49" fillId="2" borderId="0" xfId="187" applyFont="1" applyFill="1" applyAlignment="1">
      <alignment horizontal="center" vertical="center"/>
    </xf>
    <xf numFmtId="0" fontId="37" fillId="2" borderId="0" xfId="187" applyFont="1" applyFill="1" applyAlignment="1">
      <alignment horizontal="left" vertical="center" wrapText="1"/>
    </xf>
    <xf numFmtId="0" fontId="39" fillId="2" borderId="0" xfId="43" applyFont="1" applyFill="1" applyAlignment="1">
      <alignment horizontal="center" vertical="center"/>
    </xf>
    <xf numFmtId="0" fontId="39" fillId="2" borderId="0" xfId="186" applyFont="1" applyFill="1" applyAlignment="1">
      <alignment horizontal="center" vertical="top"/>
    </xf>
    <xf numFmtId="0" fontId="40" fillId="2" borderId="0" xfId="186" applyFont="1" applyFill="1" applyBorder="1" applyAlignment="1">
      <alignment horizontal="center" vertical="center"/>
    </xf>
    <xf numFmtId="0" fontId="37" fillId="2" borderId="0" xfId="186" applyFont="1" applyFill="1" applyAlignment="1">
      <alignment horizontal="center"/>
    </xf>
    <xf numFmtId="0" fontId="39" fillId="2" borderId="0" xfId="1169" applyFont="1" applyFill="1" applyAlignment="1">
      <alignment horizontal="left" vertical="center" wrapText="1"/>
    </xf>
    <xf numFmtId="0" fontId="37" fillId="0" borderId="0" xfId="186" applyFont="1" applyAlignment="1">
      <alignment horizontal="center"/>
    </xf>
    <xf numFmtId="0" fontId="49" fillId="2" borderId="0" xfId="1169" applyFont="1" applyFill="1" applyAlignment="1">
      <alignment horizontal="center" vertical="center"/>
    </xf>
    <xf numFmtId="0" fontId="37" fillId="2" borderId="0" xfId="1169" applyFont="1" applyFill="1" applyAlignment="1">
      <alignment horizontal="left" vertical="center" wrapText="1"/>
    </xf>
    <xf numFmtId="49" fontId="37" fillId="2" borderId="3" xfId="0" applyNumberFormat="1" applyFont="1" applyFill="1" applyBorder="1" applyAlignment="1" applyProtection="1">
      <alignment horizontal="center" vertical="center" wrapText="1"/>
    </xf>
    <xf numFmtId="49" fontId="37" fillId="2" borderId="4" xfId="0" applyNumberFormat="1" applyFont="1" applyFill="1" applyBorder="1" applyAlignment="1" applyProtection="1">
      <alignment horizontal="center" vertical="center" wrapText="1"/>
    </xf>
    <xf numFmtId="49" fontId="37" fillId="2" borderId="5" xfId="0" applyNumberFormat="1" applyFont="1" applyFill="1" applyBorder="1" applyAlignment="1" applyProtection="1">
      <alignment horizontal="center" vertical="center" wrapText="1"/>
    </xf>
    <xf numFmtId="49" fontId="37" fillId="2" borderId="6" xfId="0" applyNumberFormat="1" applyFont="1" applyFill="1" applyBorder="1" applyAlignment="1" applyProtection="1">
      <alignment horizontal="center" vertical="center" wrapText="1"/>
    </xf>
    <xf numFmtId="0" fontId="39" fillId="2" borderId="0" xfId="0" applyFont="1" applyFill="1" applyAlignment="1">
      <alignment horizontal="left" vertical="center" wrapText="1"/>
    </xf>
    <xf numFmtId="0" fontId="37" fillId="2" borderId="0" xfId="0" applyFont="1" applyFill="1" applyAlignment="1">
      <alignment horizontal="left" vertical="center" wrapText="1"/>
    </xf>
    <xf numFmtId="0" fontId="48" fillId="2" borderId="0" xfId="0" applyFont="1" applyFill="1" applyAlignment="1">
      <alignment horizontal="right" vertical="center" wrapText="1"/>
    </xf>
    <xf numFmtId="0" fontId="49" fillId="2" borderId="0" xfId="0" applyFont="1" applyFill="1" applyAlignment="1">
      <alignment horizontal="right" vertical="center" wrapText="1"/>
    </xf>
    <xf numFmtId="0" fontId="35" fillId="2" borderId="0" xfId="0" applyFont="1" applyFill="1" applyAlignment="1">
      <alignment horizontal="center" vertical="center" wrapText="1"/>
    </xf>
    <xf numFmtId="0" fontId="39" fillId="2" borderId="0" xfId="0" applyFont="1" applyFill="1" applyAlignment="1">
      <alignment horizontal="center" vertical="center"/>
    </xf>
    <xf numFmtId="0" fontId="39" fillId="0" borderId="0" xfId="0" applyFont="1" applyFill="1" applyAlignment="1">
      <alignment horizontal="center" vertical="top"/>
    </xf>
    <xf numFmtId="0" fontId="37" fillId="0" borderId="0" xfId="0" applyFont="1" applyFill="1" applyAlignment="1">
      <alignment horizontal="center"/>
    </xf>
    <xf numFmtId="0" fontId="39" fillId="0" borderId="0" xfId="43" applyFont="1" applyFill="1" applyAlignment="1">
      <alignment horizontal="center" vertical="center"/>
    </xf>
    <xf numFmtId="0" fontId="39" fillId="0" borderId="0" xfId="0" applyFont="1" applyFill="1" applyBorder="1" applyAlignment="1">
      <alignment horizontal="center" vertical="center"/>
    </xf>
    <xf numFmtId="0" fontId="37" fillId="0" borderId="0" xfId="0" applyFont="1" applyFill="1" applyAlignment="1">
      <alignment horizontal="left" vertical="center" wrapText="1"/>
    </xf>
    <xf numFmtId="0" fontId="48" fillId="0" borderId="0" xfId="0" applyFont="1" applyFill="1" applyAlignment="1">
      <alignment horizontal="right" vertical="center" wrapText="1"/>
    </xf>
    <xf numFmtId="0" fontId="60" fillId="0" borderId="0" xfId="0" applyFont="1" applyFill="1" applyAlignment="1">
      <alignment horizontal="right" vertical="center" wrapText="1"/>
    </xf>
    <xf numFmtId="0" fontId="35" fillId="0" borderId="0" xfId="0" applyFont="1" applyFill="1" applyAlignment="1">
      <alignment horizontal="center" vertical="center" wrapText="1"/>
    </xf>
    <xf numFmtId="0" fontId="36" fillId="0" borderId="0" xfId="0" applyFont="1" applyFill="1" applyAlignment="1">
      <alignment horizontal="center" vertical="center"/>
    </xf>
    <xf numFmtId="0" fontId="69" fillId="2" borderId="0" xfId="0" applyFont="1" applyFill="1" applyAlignment="1">
      <alignment horizontal="right" vertical="center" wrapText="1"/>
    </xf>
    <xf numFmtId="0" fontId="34" fillId="2" borderId="0" xfId="0" applyFont="1" applyFill="1" applyAlignment="1">
      <alignment horizontal="right" vertical="center" wrapText="1"/>
    </xf>
    <xf numFmtId="0" fontId="36" fillId="2" borderId="0" xfId="0" applyFont="1" applyFill="1" applyAlignment="1">
      <alignment horizontal="center" vertical="center"/>
    </xf>
    <xf numFmtId="0" fontId="63" fillId="0" borderId="0" xfId="1949" applyFont="1" applyFill="1" applyBorder="1" applyAlignment="1">
      <alignment horizontal="left" vertical="top" wrapText="1"/>
    </xf>
    <xf numFmtId="0" fontId="39" fillId="2" borderId="1" xfId="0" applyFont="1" applyFill="1" applyBorder="1" applyAlignment="1">
      <alignment horizontal="center" vertical="center"/>
    </xf>
    <xf numFmtId="49" fontId="66" fillId="5" borderId="1" xfId="0" applyNumberFormat="1" applyFont="1" applyFill="1" applyBorder="1" applyAlignment="1" applyProtection="1">
      <alignment horizontal="center" vertical="center" wrapText="1"/>
    </xf>
    <xf numFmtId="0" fontId="42" fillId="2" borderId="5" xfId="8" applyFont="1" applyFill="1" applyBorder="1" applyAlignment="1" applyProtection="1">
      <alignment horizontal="center" vertical="center" wrapText="1"/>
    </xf>
    <xf numFmtId="0" fontId="42" fillId="2" borderId="6" xfId="8" applyFont="1" applyFill="1" applyBorder="1" applyAlignment="1" applyProtection="1">
      <alignment horizontal="center" vertical="center" wrapText="1"/>
    </xf>
    <xf numFmtId="0" fontId="67" fillId="2" borderId="0" xfId="0" applyFont="1" applyFill="1" applyAlignment="1">
      <alignment horizontal="left" vertical="center" wrapText="1"/>
    </xf>
    <xf numFmtId="0" fontId="68" fillId="2" borderId="0" xfId="0" applyFont="1" applyFill="1" applyAlignment="1">
      <alignment horizontal="left" vertical="center" wrapText="1"/>
    </xf>
    <xf numFmtId="0" fontId="44" fillId="2" borderId="0" xfId="0" applyFont="1" applyFill="1" applyAlignment="1">
      <alignment horizontal="left" vertical="center" wrapText="1"/>
    </xf>
    <xf numFmtId="0" fontId="64" fillId="5" borderId="5" xfId="30" applyFont="1" applyFill="1" applyBorder="1" applyAlignment="1">
      <alignment horizontal="center" vertical="center" wrapText="1"/>
    </xf>
    <xf numFmtId="0" fontId="64" fillId="5" borderId="6" xfId="30" applyFont="1" applyFill="1" applyBorder="1" applyAlignment="1">
      <alignment horizontal="center" vertical="center" wrapText="1"/>
    </xf>
    <xf numFmtId="0" fontId="64" fillId="5" borderId="3" xfId="30" applyFont="1" applyFill="1" applyBorder="1" applyAlignment="1">
      <alignment horizontal="center" vertical="center" wrapText="1"/>
    </xf>
    <xf numFmtId="0" fontId="64" fillId="5" borderId="4" xfId="30" applyFont="1" applyFill="1" applyBorder="1" applyAlignment="1">
      <alignment horizontal="center" vertical="center" wrapText="1"/>
    </xf>
    <xf numFmtId="0" fontId="41" fillId="5" borderId="5" xfId="30" applyFont="1" applyFill="1" applyBorder="1" applyAlignment="1" applyProtection="1">
      <alignment horizontal="center" vertical="center" wrapText="1"/>
    </xf>
    <xf numFmtId="0" fontId="41" fillId="5" borderId="6" xfId="30" applyFont="1" applyFill="1" applyBorder="1" applyAlignment="1" applyProtection="1">
      <alignment horizontal="center" vertical="center" wrapText="1"/>
    </xf>
    <xf numFmtId="0" fontId="39" fillId="0" borderId="3" xfId="19" applyNumberFormat="1" applyFont="1" applyFill="1" applyBorder="1" applyAlignment="1" applyProtection="1">
      <alignment horizontal="left" vertical="center" wrapText="1"/>
    </xf>
    <xf numFmtId="0" fontId="39" fillId="0" borderId="4" xfId="19" applyNumberFormat="1" applyFont="1" applyFill="1" applyBorder="1" applyAlignment="1" applyProtection="1">
      <alignment horizontal="left" vertical="center" wrapText="1"/>
    </xf>
    <xf numFmtId="0" fontId="36" fillId="0" borderId="17" xfId="1943" applyFont="1" applyFill="1" applyBorder="1" applyAlignment="1">
      <alignment horizontal="left" vertical="center"/>
    </xf>
    <xf numFmtId="170" fontId="64" fillId="2" borderId="17" xfId="1" applyNumberFormat="1" applyFont="1" applyFill="1" applyBorder="1" applyAlignment="1" applyProtection="1">
      <alignment horizontal="center"/>
      <protection locked="0"/>
    </xf>
    <xf numFmtId="0" fontId="37" fillId="0" borderId="3" xfId="19" applyNumberFormat="1" applyFont="1" applyFill="1" applyBorder="1" applyAlignment="1" applyProtection="1">
      <alignment horizontal="left" vertical="center" wrapText="1"/>
    </xf>
    <xf numFmtId="0" fontId="37" fillId="0" borderId="4" xfId="19" applyNumberFormat="1" applyFont="1" applyFill="1" applyBorder="1" applyAlignment="1" applyProtection="1">
      <alignment horizontal="left" vertical="center" wrapText="1"/>
    </xf>
    <xf numFmtId="0" fontId="37" fillId="5" borderId="5" xfId="19" applyNumberFormat="1" applyFont="1" applyFill="1" applyBorder="1" applyAlignment="1" applyProtection="1">
      <alignment horizontal="center" vertical="center" wrapText="1"/>
    </xf>
    <xf numFmtId="0" fontId="37" fillId="5" borderId="6" xfId="19" applyNumberFormat="1" applyFont="1" applyFill="1" applyBorder="1" applyAlignment="1" applyProtection="1">
      <alignment horizontal="center" vertical="center" wrapText="1"/>
    </xf>
    <xf numFmtId="49" fontId="39" fillId="0" borderId="3" xfId="19" applyNumberFormat="1" applyFont="1" applyFill="1" applyBorder="1" applyAlignment="1" applyProtection="1">
      <alignment horizontal="left" vertical="center" wrapText="1"/>
    </xf>
    <xf numFmtId="49" fontId="39" fillId="0" borderId="4" xfId="19" applyNumberFormat="1" applyFont="1" applyFill="1" applyBorder="1" applyAlignment="1" applyProtection="1">
      <alignment horizontal="left" vertical="center" wrapText="1"/>
    </xf>
    <xf numFmtId="0" fontId="37" fillId="5" borderId="40" xfId="19" applyNumberFormat="1" applyFont="1" applyFill="1" applyBorder="1" applyAlignment="1" applyProtection="1">
      <alignment horizontal="center" vertical="center" wrapText="1"/>
    </xf>
    <xf numFmtId="0" fontId="37" fillId="5" borderId="41" xfId="19" applyNumberFormat="1" applyFont="1" applyFill="1" applyBorder="1" applyAlignment="1" applyProtection="1">
      <alignment horizontal="center" vertical="center" wrapText="1"/>
    </xf>
    <xf numFmtId="0" fontId="37" fillId="5" borderId="42" xfId="19" applyNumberFormat="1" applyFont="1" applyFill="1" applyBorder="1" applyAlignment="1" applyProtection="1">
      <alignment horizontal="center" vertical="center" wrapText="1"/>
    </xf>
    <xf numFmtId="0" fontId="37" fillId="5" borderId="43" xfId="19" applyNumberFormat="1" applyFont="1" applyFill="1" applyBorder="1" applyAlignment="1" applyProtection="1">
      <alignment horizontal="center" vertical="center" wrapText="1"/>
    </xf>
    <xf numFmtId="170" fontId="37" fillId="5" borderId="3" xfId="1942" applyNumberFormat="1" applyFont="1" applyFill="1" applyBorder="1" applyAlignment="1" applyProtection="1">
      <alignment horizontal="center" vertical="center" wrapText="1"/>
    </xf>
    <xf numFmtId="170" fontId="37" fillId="5" borderId="4" xfId="1942" applyNumberFormat="1" applyFont="1" applyFill="1" applyBorder="1" applyAlignment="1" applyProtection="1">
      <alignment horizontal="center" vertical="center" wrapText="1"/>
    </xf>
    <xf numFmtId="49" fontId="39" fillId="2" borderId="3" xfId="1947" applyNumberFormat="1" applyFont="1" applyFill="1" applyBorder="1" applyAlignment="1" applyProtection="1">
      <alignment horizontal="left" vertical="center" wrapText="1"/>
    </xf>
    <xf numFmtId="49" fontId="39" fillId="2" borderId="23" xfId="1947" applyNumberFormat="1" applyFont="1" applyFill="1" applyBorder="1" applyAlignment="1" applyProtection="1">
      <alignment horizontal="left" vertical="center" wrapText="1"/>
    </xf>
    <xf numFmtId="49" fontId="39" fillId="2" borderId="4" xfId="1947" applyNumberFormat="1" applyFont="1" applyFill="1" applyBorder="1" applyAlignment="1" applyProtection="1">
      <alignment horizontal="left" vertical="center" wrapText="1"/>
    </xf>
    <xf numFmtId="3" fontId="44" fillId="0" borderId="0" xfId="1945" applyNumberFormat="1" applyFont="1" applyFill="1" applyAlignment="1">
      <alignment horizontal="left" vertical="top" wrapText="1"/>
    </xf>
    <xf numFmtId="3" fontId="39" fillId="0" borderId="0" xfId="1945" applyNumberFormat="1" applyFont="1" applyFill="1" applyAlignment="1">
      <alignment horizontal="left" vertical="top" wrapText="1"/>
    </xf>
    <xf numFmtId="0" fontId="64" fillId="5" borderId="5" xfId="1947" applyFont="1" applyFill="1" applyBorder="1" applyAlignment="1">
      <alignment horizontal="center" vertical="center" wrapText="1"/>
    </xf>
    <xf numFmtId="0" fontId="64" fillId="5" borderId="6" xfId="1947" applyFont="1" applyFill="1" applyBorder="1" applyAlignment="1">
      <alignment horizontal="center" vertical="center" wrapText="1"/>
    </xf>
    <xf numFmtId="0" fontId="64" fillId="5" borderId="40" xfId="1947" applyFont="1" applyFill="1" applyBorder="1" applyAlignment="1">
      <alignment horizontal="center" vertical="center" wrapText="1"/>
    </xf>
    <xf numFmtId="0" fontId="64" fillId="5" borderId="17" xfId="1947" applyFont="1" applyFill="1" applyBorder="1" applyAlignment="1">
      <alignment horizontal="center" vertical="center" wrapText="1"/>
    </xf>
    <xf numFmtId="0" fontId="64" fillId="5" borderId="41" xfId="1947" applyFont="1" applyFill="1" applyBorder="1" applyAlignment="1">
      <alignment horizontal="center" vertical="center" wrapText="1"/>
    </xf>
    <xf numFmtId="0" fontId="64" fillId="5" borderId="42" xfId="1947" applyFont="1" applyFill="1" applyBorder="1" applyAlignment="1">
      <alignment horizontal="center" vertical="center" wrapText="1"/>
    </xf>
    <xf numFmtId="0" fontId="64" fillId="5" borderId="2" xfId="1947" applyFont="1" applyFill="1" applyBorder="1" applyAlignment="1">
      <alignment horizontal="center" vertical="center" wrapText="1"/>
    </xf>
    <xf numFmtId="0" fontId="64" fillId="5" borderId="43" xfId="1947" applyFont="1" applyFill="1" applyBorder="1" applyAlignment="1">
      <alignment horizontal="center" vertical="center" wrapText="1"/>
    </xf>
    <xf numFmtId="0" fontId="64" fillId="5" borderId="1" xfId="1947" applyFont="1" applyFill="1" applyBorder="1" applyAlignment="1">
      <alignment horizontal="center" vertical="center" wrapText="1"/>
    </xf>
    <xf numFmtId="0" fontId="48" fillId="0" borderId="0" xfId="1941" applyFont="1" applyFill="1" applyAlignment="1">
      <alignment horizontal="right" vertical="center" wrapText="1"/>
    </xf>
    <xf numFmtId="0" fontId="60" fillId="0" borderId="0" xfId="1941" applyFont="1" applyFill="1" applyAlignment="1">
      <alignment horizontal="right" vertical="center" wrapText="1"/>
    </xf>
    <xf numFmtId="0" fontId="210" fillId="0" borderId="0" xfId="1943" applyFont="1" applyFill="1" applyAlignment="1">
      <alignment horizontal="center" vertical="center" wrapText="1"/>
    </xf>
    <xf numFmtId="15" fontId="65" fillId="0" borderId="0" xfId="1943" applyNumberFormat="1" applyFont="1" applyFill="1" applyAlignment="1">
      <alignment horizontal="center" vertical="center"/>
    </xf>
    <xf numFmtId="0" fontId="65" fillId="0" borderId="0" xfId="1943" applyFont="1" applyFill="1" applyAlignment="1">
      <alignment horizontal="center" vertical="center"/>
    </xf>
    <xf numFmtId="0" fontId="208" fillId="2" borderId="2" xfId="902" applyFont="1" applyFill="1" applyBorder="1" applyAlignment="1">
      <alignment horizontal="left"/>
    </xf>
    <xf numFmtId="0" fontId="64" fillId="5" borderId="5" xfId="902" applyFont="1" applyFill="1" applyBorder="1" applyAlignment="1">
      <alignment horizontal="center" vertical="center" wrapText="1"/>
    </xf>
    <xf numFmtId="0" fontId="64" fillId="5" borderId="6" xfId="902" applyFont="1" applyFill="1" applyBorder="1" applyAlignment="1">
      <alignment horizontal="center" vertical="center" wrapText="1"/>
    </xf>
    <xf numFmtId="0" fontId="64" fillId="5" borderId="1" xfId="902" applyFont="1" applyFill="1" applyBorder="1" applyAlignment="1">
      <alignment horizontal="center" vertical="center" wrapText="1"/>
    </xf>
    <xf numFmtId="0" fontId="65" fillId="2" borderId="17" xfId="902" applyFont="1" applyFill="1" applyBorder="1" applyAlignment="1">
      <alignment horizontal="left"/>
    </xf>
    <xf numFmtId="0" fontId="39" fillId="2" borderId="0" xfId="901" applyFont="1" applyFill="1" applyAlignment="1">
      <alignment horizontal="left" vertical="center" wrapText="1"/>
    </xf>
    <xf numFmtId="0" fontId="68" fillId="2" borderId="0" xfId="901" applyFont="1" applyFill="1" applyAlignment="1">
      <alignment horizontal="left" vertical="center" wrapText="1"/>
    </xf>
    <xf numFmtId="0" fontId="37" fillId="2" borderId="0" xfId="901" applyFont="1" applyFill="1" applyAlignment="1">
      <alignment horizontal="left" vertical="center" wrapText="1"/>
    </xf>
    <xf numFmtId="0" fontId="207" fillId="2" borderId="0" xfId="901" applyFont="1" applyFill="1" applyAlignment="1">
      <alignment horizontal="left" vertical="center" wrapText="1"/>
    </xf>
    <xf numFmtId="0" fontId="206" fillId="2" borderId="0" xfId="901" applyFont="1" applyFill="1" applyAlignment="1">
      <alignment horizontal="right" vertical="center" wrapText="1"/>
    </xf>
    <xf numFmtId="0" fontId="34" fillId="2" borderId="0" xfId="901" applyFont="1" applyFill="1" applyAlignment="1">
      <alignment horizontal="right" vertical="center" wrapText="1"/>
    </xf>
    <xf numFmtId="0" fontId="35" fillId="2" borderId="0" xfId="901" applyFont="1" applyFill="1" applyAlignment="1">
      <alignment horizontal="center" vertical="center" wrapText="1"/>
    </xf>
    <xf numFmtId="15" fontId="36" fillId="2" borderId="0" xfId="901" applyNumberFormat="1" applyFont="1" applyFill="1" applyAlignment="1">
      <alignment horizontal="center" vertical="center"/>
    </xf>
    <xf numFmtId="0" fontId="36" fillId="2" borderId="0" xfId="901" applyFont="1" applyFill="1" applyAlignment="1">
      <alignment horizontal="center" vertical="center"/>
    </xf>
    <xf numFmtId="0" fontId="36" fillId="0" borderId="17" xfId="901" applyFont="1" applyFill="1" applyBorder="1" applyAlignment="1">
      <alignment horizontal="left" vertical="center"/>
    </xf>
    <xf numFmtId="170" fontId="37" fillId="5" borderId="3" xfId="905" applyNumberFormat="1" applyFont="1" applyFill="1" applyBorder="1" applyAlignment="1" applyProtection="1">
      <alignment horizontal="center" vertical="center" wrapText="1"/>
    </xf>
    <xf numFmtId="170" fontId="37" fillId="5" borderId="4" xfId="905" applyNumberFormat="1" applyFont="1" applyFill="1" applyBorder="1" applyAlignment="1" applyProtection="1">
      <alignment horizontal="center" vertical="center" wrapText="1"/>
    </xf>
    <xf numFmtId="0" fontId="39" fillId="0" borderId="0" xfId="901" applyFont="1" applyFill="1" applyAlignment="1">
      <alignment vertical="center" wrapText="1"/>
    </xf>
    <xf numFmtId="3" fontId="39" fillId="0" borderId="0" xfId="902" applyNumberFormat="1" applyFont="1" applyFill="1" applyAlignment="1">
      <alignment horizontal="left" vertical="top" wrapText="1"/>
    </xf>
    <xf numFmtId="3" fontId="68" fillId="0" borderId="0" xfId="902" applyNumberFormat="1" applyFont="1" applyFill="1" applyAlignment="1">
      <alignment horizontal="left" vertical="center" wrapText="1"/>
    </xf>
    <xf numFmtId="3" fontId="37" fillId="0" borderId="0" xfId="902" applyNumberFormat="1" applyFont="1" applyFill="1" applyAlignment="1">
      <alignment horizontal="left" vertical="center" wrapText="1"/>
    </xf>
    <xf numFmtId="0" fontId="207" fillId="0" borderId="0" xfId="901" applyFont="1" applyFill="1" applyAlignment="1">
      <alignment vertical="center" wrapText="1"/>
    </xf>
    <xf numFmtId="3" fontId="68" fillId="0" borderId="0" xfId="945" applyNumberFormat="1" applyFont="1" applyFill="1" applyAlignment="1">
      <alignment horizontal="left" vertical="center" wrapText="1"/>
    </xf>
    <xf numFmtId="0" fontId="37" fillId="2" borderId="0" xfId="901" applyFont="1" applyFill="1" applyAlignment="1">
      <alignment horizontal="right" vertical="center" wrapText="1"/>
    </xf>
    <xf numFmtId="0" fontId="36" fillId="2" borderId="0" xfId="901" applyFont="1" applyFill="1" applyAlignment="1">
      <alignment horizontal="right" vertical="center" wrapText="1"/>
    </xf>
    <xf numFmtId="0" fontId="35" fillId="0" borderId="0" xfId="901" applyFont="1" applyFill="1" applyAlignment="1">
      <alignment horizontal="center" vertical="center" wrapText="1"/>
    </xf>
    <xf numFmtId="15" fontId="36" fillId="0" borderId="0" xfId="901" applyNumberFormat="1" applyFont="1" applyFill="1" applyAlignment="1">
      <alignment horizontal="center" vertical="center"/>
    </xf>
    <xf numFmtId="0" fontId="36" fillId="0" borderId="0" xfId="901" applyFont="1" applyFill="1" applyAlignment="1">
      <alignment horizontal="center" vertical="center"/>
    </xf>
    <xf numFmtId="3" fontId="39" fillId="0" borderId="0" xfId="945" applyNumberFormat="1" applyFont="1" applyFill="1" applyAlignment="1">
      <alignment horizontal="left" vertical="center" wrapText="1"/>
    </xf>
    <xf numFmtId="0" fontId="68" fillId="0" borderId="0" xfId="901" applyFont="1" applyFill="1" applyAlignment="1">
      <alignment vertical="center" wrapText="1"/>
    </xf>
    <xf numFmtId="0" fontId="37" fillId="0" borderId="5" xfId="19" applyNumberFormat="1" applyFont="1" applyFill="1" applyBorder="1" applyAlignment="1" applyProtection="1">
      <alignment horizontal="center" vertical="center" wrapText="1"/>
    </xf>
    <xf numFmtId="0" fontId="37" fillId="0" borderId="6" xfId="19" applyNumberFormat="1" applyFont="1" applyFill="1" applyBorder="1" applyAlignment="1" applyProtection="1">
      <alignment horizontal="center" vertical="center" wrapText="1"/>
    </xf>
    <xf numFmtId="170" fontId="37" fillId="0" borderId="3" xfId="905" applyNumberFormat="1" applyFont="1" applyFill="1" applyBorder="1" applyAlignment="1" applyProtection="1">
      <alignment horizontal="center" vertical="center" wrapText="1"/>
    </xf>
    <xf numFmtId="170" fontId="37" fillId="0" borderId="4" xfId="905" applyNumberFormat="1" applyFont="1" applyFill="1" applyBorder="1" applyAlignment="1" applyProtection="1">
      <alignment horizontal="center" vertical="center" wrapText="1"/>
    </xf>
    <xf numFmtId="170" fontId="37" fillId="0" borderId="5" xfId="905" applyNumberFormat="1" applyFont="1" applyFill="1" applyBorder="1" applyAlignment="1" applyProtection="1">
      <alignment horizontal="center" vertical="center" wrapText="1"/>
    </xf>
    <xf numFmtId="170" fontId="37" fillId="0" borderId="6" xfId="905" applyNumberFormat="1" applyFont="1" applyFill="1" applyBorder="1" applyAlignment="1" applyProtection="1">
      <alignment horizontal="center" vertical="center" wrapText="1"/>
    </xf>
    <xf numFmtId="3" fontId="37" fillId="0" borderId="0" xfId="945" applyNumberFormat="1" applyFont="1" applyFill="1" applyAlignment="1">
      <alignment horizontal="left" vertical="center" wrapText="1"/>
    </xf>
    <xf numFmtId="0" fontId="37" fillId="2" borderId="0" xfId="901" applyFont="1" applyFill="1" applyAlignment="1">
      <alignment horizontal="right" wrapText="1"/>
    </xf>
    <xf numFmtId="0" fontId="64" fillId="0" borderId="0" xfId="901" applyFont="1" applyFill="1" applyAlignment="1">
      <alignment horizontal="center"/>
    </xf>
    <xf numFmtId="0" fontId="63" fillId="0" borderId="0" xfId="901" applyFont="1" applyFill="1" applyAlignment="1">
      <alignment horizontal="center"/>
    </xf>
    <xf numFmtId="0" fontId="37" fillId="0" borderId="3" xfId="19" applyNumberFormat="1" applyFont="1" applyFill="1" applyBorder="1" applyAlignment="1" applyProtection="1">
      <alignment horizontal="center" vertical="center" wrapText="1"/>
    </xf>
    <xf numFmtId="0" fontId="37" fillId="0" borderId="4" xfId="19" applyNumberFormat="1" applyFont="1" applyFill="1" applyBorder="1" applyAlignment="1" applyProtection="1">
      <alignment horizontal="center" vertical="center" wrapText="1"/>
    </xf>
    <xf numFmtId="0" fontId="37" fillId="0" borderId="1" xfId="19" applyNumberFormat="1" applyFont="1" applyFill="1" applyBorder="1" applyAlignment="1" applyProtection="1">
      <alignment horizontal="center" vertical="center" wrapText="1"/>
    </xf>
    <xf numFmtId="0" fontId="63" fillId="0" borderId="0" xfId="901" applyFont="1" applyFill="1" applyAlignment="1">
      <alignment vertical="center" wrapText="1"/>
    </xf>
    <xf numFmtId="3" fontId="40" fillId="0" borderId="0" xfId="945" applyNumberFormat="1" applyFont="1" applyFill="1" applyAlignment="1">
      <alignment horizontal="left" vertical="center" wrapText="1"/>
    </xf>
    <xf numFmtId="3" fontId="44" fillId="0" borderId="0" xfId="945" applyNumberFormat="1" applyFont="1" applyFill="1" applyAlignment="1">
      <alignment horizontal="left" vertical="center" wrapText="1"/>
    </xf>
    <xf numFmtId="0" fontId="64" fillId="2" borderId="0" xfId="901" applyFont="1" applyFill="1" applyAlignment="1">
      <alignment horizontal="right" vertical="center" wrapText="1"/>
    </xf>
    <xf numFmtId="0" fontId="65" fillId="2" borderId="0" xfId="901" applyFont="1" applyFill="1" applyAlignment="1">
      <alignment horizontal="right" vertical="center" wrapText="1"/>
    </xf>
    <xf numFmtId="0" fontId="210" fillId="0" borderId="0" xfId="901" applyFont="1" applyFill="1" applyAlignment="1">
      <alignment horizontal="center" vertical="center" wrapText="1"/>
    </xf>
    <xf numFmtId="15" fontId="65" fillId="0" borderId="0" xfId="901" applyNumberFormat="1" applyFont="1" applyFill="1" applyAlignment="1">
      <alignment horizontal="center" vertical="center"/>
    </xf>
    <xf numFmtId="0" fontId="65" fillId="0" borderId="0" xfId="901" applyFont="1" applyFill="1" applyAlignment="1">
      <alignment horizontal="center" vertical="center"/>
    </xf>
  </cellXfs>
  <cellStyles count="1950">
    <cellStyle name="_x0001_" xfId="191"/>
    <cellStyle name=" 1" xfId="192"/>
    <cellStyle name=" 1 2" xfId="193"/>
    <cellStyle name=" 1 3" xfId="194"/>
    <cellStyle name="." xfId="195"/>
    <cellStyle name="??" xfId="196"/>
    <cellStyle name="?? [0.00]_ Att. 1- Cover" xfId="197"/>
    <cellStyle name="?? [0]" xfId="198"/>
    <cellStyle name="?? [0] 2" xfId="199"/>
    <cellStyle name="?? 2" xfId="200"/>
    <cellStyle name="?? 3" xfId="201"/>
    <cellStyle name="?? 4" xfId="202"/>
    <cellStyle name="?? 5" xfId="203"/>
    <cellStyle name="?? 6" xfId="204"/>
    <cellStyle name="?? 7" xfId="205"/>
    <cellStyle name="?_x001d_??%U©÷u&amp;H©÷9_x0008_? s_x000a__x0007__x0001__x0001_" xfId="903"/>
    <cellStyle name="?_x001d_??%U©÷u&amp;H©÷9_x0008_?_x0009_s_x000a__x0007__x0001__x0001_" xfId="206"/>
    <cellStyle name="???? [0.00]_PRODUCT DETAIL Q1" xfId="207"/>
    <cellStyle name="????[0]_Sheet1" xfId="208"/>
    <cellStyle name="????_PRODUCT DETAIL Q1" xfId="209"/>
    <cellStyle name="???[0]_00Q3902REV.1" xfId="210"/>
    <cellStyle name="???_???" xfId="211"/>
    <cellStyle name="??[0]_BRE" xfId="212"/>
    <cellStyle name="??_ ??? ???? " xfId="213"/>
    <cellStyle name="??A? [0]_ÿÿÿÿÿÿ_1_¢¬???¢â? " xfId="214"/>
    <cellStyle name="??A?_ÿÿÿÿÿÿ_1_¢¬???¢â? " xfId="215"/>
    <cellStyle name="?¡±¢¥?_?¨ù??¢´¢¥_¢¬???¢â? " xfId="216"/>
    <cellStyle name="?ðÇ%U?&amp;H?_x0008_?s_x000a__x0007__x0001__x0001_" xfId="217"/>
    <cellStyle name="_13_Tra loi KH ben ngoai" xfId="218"/>
    <cellStyle name="_13_Tra loi KH ben ngoai 2" xfId="219"/>
    <cellStyle name="_bang CDKT (Cuong)" xfId="220"/>
    <cellStyle name="_BAO CAO THUE T09- 2007(h)" xfId="221"/>
    <cellStyle name="_Book1" xfId="222"/>
    <cellStyle name="_KT (2)" xfId="223"/>
    <cellStyle name="_KT (2)_1" xfId="224"/>
    <cellStyle name="_KT (2)_2" xfId="225"/>
    <cellStyle name="_KT (2)_2 2" xfId="1334"/>
    <cellStyle name="_KT (2)_2_TG-TH" xfId="226"/>
    <cellStyle name="_KT (2)_3" xfId="227"/>
    <cellStyle name="_KT (2)_3 2" xfId="1335"/>
    <cellStyle name="_KT (2)_3_TG-TH" xfId="228"/>
    <cellStyle name="_KT (2)_4" xfId="229"/>
    <cellStyle name="_KT (2)_4_TG-TH" xfId="230"/>
    <cellStyle name="_KT (2)_4_TG-TH 2" xfId="1336"/>
    <cellStyle name="_KT (2)_5" xfId="231"/>
    <cellStyle name="_KT (2)_TG-TH" xfId="232"/>
    <cellStyle name="_KT (2)_TG-TH 2" xfId="1337"/>
    <cellStyle name="_KT_TG" xfId="233"/>
    <cellStyle name="_KT_TG 2" xfId="1338"/>
    <cellStyle name="_KT_TG_1" xfId="234"/>
    <cellStyle name="_KT_TG_2" xfId="235"/>
    <cellStyle name="_KT_TG_3" xfId="236"/>
    <cellStyle name="_KT_TG_3 2" xfId="1339"/>
    <cellStyle name="_KT_TG_4" xfId="237"/>
    <cellStyle name="_SO T11" xfId="238"/>
    <cellStyle name="_TG-TH" xfId="239"/>
    <cellStyle name="_TG-TH 2" xfId="1340"/>
    <cellStyle name="_TG-TH_1" xfId="240"/>
    <cellStyle name="_TG-TH_2" xfId="241"/>
    <cellStyle name="_TG-TH_3" xfId="242"/>
    <cellStyle name="_TG-TH_4" xfId="243"/>
    <cellStyle name="_TG-TH_4 2" xfId="1341"/>
    <cellStyle name="_ÿÿÿÿÿ" xfId="244"/>
    <cellStyle name="»õ±Ò[0]_Sheet1" xfId="245"/>
    <cellStyle name="»õ±Ò_Sheet1" xfId="246"/>
    <cellStyle name="•W€_STDFOR" xfId="247"/>
    <cellStyle name="W_MARINE" xfId="248"/>
    <cellStyle name="1" xfId="249"/>
    <cellStyle name="¹éºÐÀ²_      " xfId="250"/>
    <cellStyle name="2" xfId="251"/>
    <cellStyle name="20" xfId="252"/>
    <cellStyle name="20% - Accent1" xfId="63" builtinId="30" customBuiltin="1"/>
    <cellStyle name="20% - Accent1 10" xfId="954"/>
    <cellStyle name="20% - Accent1 10 2" xfId="1709"/>
    <cellStyle name="20% - Accent1 11" xfId="969"/>
    <cellStyle name="20% - Accent1 11 2" xfId="1722"/>
    <cellStyle name="20% - Accent1 12" xfId="984"/>
    <cellStyle name="20% - Accent1 12 2" xfId="1736"/>
    <cellStyle name="20% - Accent1 13" xfId="999"/>
    <cellStyle name="20% - Accent1 13 2" xfId="1751"/>
    <cellStyle name="20% - Accent1 14" xfId="1014"/>
    <cellStyle name="20% - Accent1 14 2" xfId="1765"/>
    <cellStyle name="20% - Accent1 15" xfId="1028"/>
    <cellStyle name="20% - Accent1 15 2" xfId="1778"/>
    <cellStyle name="20% - Accent1 16" xfId="1042"/>
    <cellStyle name="20% - Accent1 16 2" xfId="1791"/>
    <cellStyle name="20% - Accent1 17" xfId="1057"/>
    <cellStyle name="20% - Accent1 17 2" xfId="1804"/>
    <cellStyle name="20% - Accent1 18" xfId="1072"/>
    <cellStyle name="20% - Accent1 18 2" xfId="1817"/>
    <cellStyle name="20% - Accent1 19" xfId="1087"/>
    <cellStyle name="20% - Accent1 19 2" xfId="1830"/>
    <cellStyle name="20% - Accent1 2" xfId="89"/>
    <cellStyle name="20% - Accent1 2 2" xfId="1233"/>
    <cellStyle name="20% - Accent1 20" xfId="1102"/>
    <cellStyle name="20% - Accent1 20 2" xfId="1843"/>
    <cellStyle name="20% - Accent1 21" xfId="1140"/>
    <cellStyle name="20% - Accent1 21 2" xfId="1880"/>
    <cellStyle name="20% - Accent1 22" xfId="1155"/>
    <cellStyle name="20% - Accent1 22 2" xfId="1893"/>
    <cellStyle name="20% - Accent1 23" xfId="1219"/>
    <cellStyle name="20% - Accent1 24" xfId="1918"/>
    <cellStyle name="20% - Accent1 3" xfId="102"/>
    <cellStyle name="20% - Accent1 3 2" xfId="1246"/>
    <cellStyle name="20% - Accent1 4" xfId="115"/>
    <cellStyle name="20% - Accent1 4 2" xfId="1259"/>
    <cellStyle name="20% - Accent1 5" xfId="131"/>
    <cellStyle name="20% - Accent1 5 2" xfId="1275"/>
    <cellStyle name="20% - Accent1 6" xfId="146"/>
    <cellStyle name="20% - Accent1 6 2" xfId="1290"/>
    <cellStyle name="20% - Accent1 7" xfId="159"/>
    <cellStyle name="20% - Accent1 7 2" xfId="1303"/>
    <cellStyle name="20% - Accent1 8" xfId="173"/>
    <cellStyle name="20% - Accent1 8 2" xfId="1317"/>
    <cellStyle name="20% - Accent1 9" xfId="888"/>
    <cellStyle name="20% - Accent1 9 2" xfId="1657"/>
    <cellStyle name="20% - Accent2" xfId="67" builtinId="34" customBuiltin="1"/>
    <cellStyle name="20% - Accent2 10" xfId="955"/>
    <cellStyle name="20% - Accent2 10 2" xfId="1710"/>
    <cellStyle name="20% - Accent2 11" xfId="970"/>
    <cellStyle name="20% - Accent2 11 2" xfId="1723"/>
    <cellStyle name="20% - Accent2 12" xfId="985"/>
    <cellStyle name="20% - Accent2 12 2" xfId="1737"/>
    <cellStyle name="20% - Accent2 13" xfId="1000"/>
    <cellStyle name="20% - Accent2 13 2" xfId="1752"/>
    <cellStyle name="20% - Accent2 14" xfId="1015"/>
    <cellStyle name="20% - Accent2 14 2" xfId="1766"/>
    <cellStyle name="20% - Accent2 15" xfId="1029"/>
    <cellStyle name="20% - Accent2 15 2" xfId="1779"/>
    <cellStyle name="20% - Accent2 16" xfId="1043"/>
    <cellStyle name="20% - Accent2 16 2" xfId="1792"/>
    <cellStyle name="20% - Accent2 17" xfId="1058"/>
    <cellStyle name="20% - Accent2 17 2" xfId="1805"/>
    <cellStyle name="20% - Accent2 18" xfId="1073"/>
    <cellStyle name="20% - Accent2 18 2" xfId="1818"/>
    <cellStyle name="20% - Accent2 19" xfId="1088"/>
    <cellStyle name="20% - Accent2 19 2" xfId="1831"/>
    <cellStyle name="20% - Accent2 2" xfId="90"/>
    <cellStyle name="20% - Accent2 2 2" xfId="1234"/>
    <cellStyle name="20% - Accent2 20" xfId="1103"/>
    <cellStyle name="20% - Accent2 20 2" xfId="1844"/>
    <cellStyle name="20% - Accent2 21" xfId="1141"/>
    <cellStyle name="20% - Accent2 21 2" xfId="1881"/>
    <cellStyle name="20% - Accent2 22" xfId="1156"/>
    <cellStyle name="20% - Accent2 22 2" xfId="1894"/>
    <cellStyle name="20% - Accent2 23" xfId="1221"/>
    <cellStyle name="20% - Accent2 24" xfId="1919"/>
    <cellStyle name="20% - Accent2 3" xfId="103"/>
    <cellStyle name="20% - Accent2 3 2" xfId="1247"/>
    <cellStyle name="20% - Accent2 4" xfId="116"/>
    <cellStyle name="20% - Accent2 4 2" xfId="1260"/>
    <cellStyle name="20% - Accent2 5" xfId="132"/>
    <cellStyle name="20% - Accent2 5 2" xfId="1276"/>
    <cellStyle name="20% - Accent2 6" xfId="147"/>
    <cellStyle name="20% - Accent2 6 2" xfId="1291"/>
    <cellStyle name="20% - Accent2 7" xfId="160"/>
    <cellStyle name="20% - Accent2 7 2" xfId="1304"/>
    <cellStyle name="20% - Accent2 8" xfId="174"/>
    <cellStyle name="20% - Accent2 8 2" xfId="1318"/>
    <cellStyle name="20% - Accent2 9" xfId="889"/>
    <cellStyle name="20% - Accent2 9 2" xfId="1658"/>
    <cellStyle name="20% - Accent3" xfId="71" builtinId="38" customBuiltin="1"/>
    <cellStyle name="20% - Accent3 10" xfId="956"/>
    <cellStyle name="20% - Accent3 10 2" xfId="1711"/>
    <cellStyle name="20% - Accent3 11" xfId="971"/>
    <cellStyle name="20% - Accent3 11 2" xfId="1724"/>
    <cellStyle name="20% - Accent3 12" xfId="986"/>
    <cellStyle name="20% - Accent3 12 2" xfId="1738"/>
    <cellStyle name="20% - Accent3 13" xfId="1001"/>
    <cellStyle name="20% - Accent3 13 2" xfId="1753"/>
    <cellStyle name="20% - Accent3 14" xfId="1016"/>
    <cellStyle name="20% - Accent3 14 2" xfId="1767"/>
    <cellStyle name="20% - Accent3 15" xfId="1030"/>
    <cellStyle name="20% - Accent3 15 2" xfId="1780"/>
    <cellStyle name="20% - Accent3 16" xfId="1044"/>
    <cellStyle name="20% - Accent3 16 2" xfId="1793"/>
    <cellStyle name="20% - Accent3 17" xfId="1059"/>
    <cellStyle name="20% - Accent3 17 2" xfId="1806"/>
    <cellStyle name="20% - Accent3 18" xfId="1074"/>
    <cellStyle name="20% - Accent3 18 2" xfId="1819"/>
    <cellStyle name="20% - Accent3 19" xfId="1089"/>
    <cellStyle name="20% - Accent3 19 2" xfId="1832"/>
    <cellStyle name="20% - Accent3 2" xfId="91"/>
    <cellStyle name="20% - Accent3 2 2" xfId="1235"/>
    <cellStyle name="20% - Accent3 20" xfId="1104"/>
    <cellStyle name="20% - Accent3 20 2" xfId="1845"/>
    <cellStyle name="20% - Accent3 21" xfId="1142"/>
    <cellStyle name="20% - Accent3 21 2" xfId="1882"/>
    <cellStyle name="20% - Accent3 22" xfId="1157"/>
    <cellStyle name="20% - Accent3 22 2" xfId="1895"/>
    <cellStyle name="20% - Accent3 23" xfId="1223"/>
    <cellStyle name="20% - Accent3 24" xfId="1920"/>
    <cellStyle name="20% - Accent3 3" xfId="104"/>
    <cellStyle name="20% - Accent3 3 2" xfId="1248"/>
    <cellStyle name="20% - Accent3 4" xfId="117"/>
    <cellStyle name="20% - Accent3 4 2" xfId="1261"/>
    <cellStyle name="20% - Accent3 5" xfId="133"/>
    <cellStyle name="20% - Accent3 5 2" xfId="1277"/>
    <cellStyle name="20% - Accent3 6" xfId="148"/>
    <cellStyle name="20% - Accent3 6 2" xfId="1292"/>
    <cellStyle name="20% - Accent3 7" xfId="161"/>
    <cellStyle name="20% - Accent3 7 2" xfId="1305"/>
    <cellStyle name="20% - Accent3 8" xfId="175"/>
    <cellStyle name="20% - Accent3 8 2" xfId="1319"/>
    <cellStyle name="20% - Accent3 9" xfId="890"/>
    <cellStyle name="20% - Accent3 9 2" xfId="1659"/>
    <cellStyle name="20% - Accent4" xfId="75" builtinId="42" customBuiltin="1"/>
    <cellStyle name="20% - Accent4 10" xfId="957"/>
    <cellStyle name="20% - Accent4 10 2" xfId="1712"/>
    <cellStyle name="20% - Accent4 11" xfId="972"/>
    <cellStyle name="20% - Accent4 11 2" xfId="1725"/>
    <cellStyle name="20% - Accent4 12" xfId="987"/>
    <cellStyle name="20% - Accent4 12 2" xfId="1739"/>
    <cellStyle name="20% - Accent4 13" xfId="1002"/>
    <cellStyle name="20% - Accent4 13 2" xfId="1754"/>
    <cellStyle name="20% - Accent4 14" xfId="1017"/>
    <cellStyle name="20% - Accent4 14 2" xfId="1768"/>
    <cellStyle name="20% - Accent4 15" xfId="1031"/>
    <cellStyle name="20% - Accent4 15 2" xfId="1781"/>
    <cellStyle name="20% - Accent4 16" xfId="1045"/>
    <cellStyle name="20% - Accent4 16 2" xfId="1794"/>
    <cellStyle name="20% - Accent4 17" xfId="1060"/>
    <cellStyle name="20% - Accent4 17 2" xfId="1807"/>
    <cellStyle name="20% - Accent4 18" xfId="1075"/>
    <cellStyle name="20% - Accent4 18 2" xfId="1820"/>
    <cellStyle name="20% - Accent4 19" xfId="1090"/>
    <cellStyle name="20% - Accent4 19 2" xfId="1833"/>
    <cellStyle name="20% - Accent4 2" xfId="92"/>
    <cellStyle name="20% - Accent4 2 2" xfId="1236"/>
    <cellStyle name="20% - Accent4 20" xfId="1105"/>
    <cellStyle name="20% - Accent4 20 2" xfId="1846"/>
    <cellStyle name="20% - Accent4 21" xfId="1143"/>
    <cellStyle name="20% - Accent4 21 2" xfId="1883"/>
    <cellStyle name="20% - Accent4 22" xfId="1158"/>
    <cellStyle name="20% - Accent4 22 2" xfId="1896"/>
    <cellStyle name="20% - Accent4 23" xfId="1225"/>
    <cellStyle name="20% - Accent4 24" xfId="1921"/>
    <cellStyle name="20% - Accent4 3" xfId="105"/>
    <cellStyle name="20% - Accent4 3 2" xfId="1249"/>
    <cellStyle name="20% - Accent4 4" xfId="118"/>
    <cellStyle name="20% - Accent4 4 2" xfId="1262"/>
    <cellStyle name="20% - Accent4 5" xfId="134"/>
    <cellStyle name="20% - Accent4 5 2" xfId="1278"/>
    <cellStyle name="20% - Accent4 6" xfId="149"/>
    <cellStyle name="20% - Accent4 6 2" xfId="1293"/>
    <cellStyle name="20% - Accent4 7" xfId="162"/>
    <cellStyle name="20% - Accent4 7 2" xfId="1306"/>
    <cellStyle name="20% - Accent4 8" xfId="176"/>
    <cellStyle name="20% - Accent4 8 2" xfId="1320"/>
    <cellStyle name="20% - Accent4 9" xfId="891"/>
    <cellStyle name="20% - Accent4 9 2" xfId="1660"/>
    <cellStyle name="20% - Accent5" xfId="79" builtinId="46" customBuiltin="1"/>
    <cellStyle name="20% - Accent5 10" xfId="958"/>
    <cellStyle name="20% - Accent5 10 2" xfId="1713"/>
    <cellStyle name="20% - Accent5 11" xfId="973"/>
    <cellStyle name="20% - Accent5 11 2" xfId="1726"/>
    <cellStyle name="20% - Accent5 12" xfId="988"/>
    <cellStyle name="20% - Accent5 12 2" xfId="1740"/>
    <cellStyle name="20% - Accent5 13" xfId="1003"/>
    <cellStyle name="20% - Accent5 13 2" xfId="1755"/>
    <cellStyle name="20% - Accent5 14" xfId="1018"/>
    <cellStyle name="20% - Accent5 14 2" xfId="1769"/>
    <cellStyle name="20% - Accent5 15" xfId="1032"/>
    <cellStyle name="20% - Accent5 15 2" xfId="1782"/>
    <cellStyle name="20% - Accent5 16" xfId="1046"/>
    <cellStyle name="20% - Accent5 16 2" xfId="1795"/>
    <cellStyle name="20% - Accent5 17" xfId="1061"/>
    <cellStyle name="20% - Accent5 17 2" xfId="1808"/>
    <cellStyle name="20% - Accent5 18" xfId="1076"/>
    <cellStyle name="20% - Accent5 18 2" xfId="1821"/>
    <cellStyle name="20% - Accent5 19" xfId="1091"/>
    <cellStyle name="20% - Accent5 19 2" xfId="1834"/>
    <cellStyle name="20% - Accent5 2" xfId="93"/>
    <cellStyle name="20% - Accent5 2 2" xfId="1237"/>
    <cellStyle name="20% - Accent5 20" xfId="1106"/>
    <cellStyle name="20% - Accent5 20 2" xfId="1847"/>
    <cellStyle name="20% - Accent5 21" xfId="1144"/>
    <cellStyle name="20% - Accent5 21 2" xfId="1884"/>
    <cellStyle name="20% - Accent5 22" xfId="1159"/>
    <cellStyle name="20% - Accent5 22 2" xfId="1897"/>
    <cellStyle name="20% - Accent5 23" xfId="1227"/>
    <cellStyle name="20% - Accent5 24" xfId="1922"/>
    <cellStyle name="20% - Accent5 3" xfId="106"/>
    <cellStyle name="20% - Accent5 3 2" xfId="1250"/>
    <cellStyle name="20% - Accent5 4" xfId="119"/>
    <cellStyle name="20% - Accent5 4 2" xfId="1263"/>
    <cellStyle name="20% - Accent5 5" xfId="135"/>
    <cellStyle name="20% - Accent5 5 2" xfId="1279"/>
    <cellStyle name="20% - Accent5 6" xfId="150"/>
    <cellStyle name="20% - Accent5 6 2" xfId="1294"/>
    <cellStyle name="20% - Accent5 7" xfId="163"/>
    <cellStyle name="20% - Accent5 7 2" xfId="1307"/>
    <cellStyle name="20% - Accent5 8" xfId="177"/>
    <cellStyle name="20% - Accent5 8 2" xfId="1321"/>
    <cellStyle name="20% - Accent5 9" xfId="892"/>
    <cellStyle name="20% - Accent5 9 2" xfId="1661"/>
    <cellStyle name="20% - Accent6" xfId="83" builtinId="50" customBuiltin="1"/>
    <cellStyle name="20% - Accent6 10" xfId="959"/>
    <cellStyle name="20% - Accent6 10 2" xfId="1714"/>
    <cellStyle name="20% - Accent6 11" xfId="974"/>
    <cellStyle name="20% - Accent6 11 2" xfId="1727"/>
    <cellStyle name="20% - Accent6 12" xfId="989"/>
    <cellStyle name="20% - Accent6 12 2" xfId="1741"/>
    <cellStyle name="20% - Accent6 13" xfId="1004"/>
    <cellStyle name="20% - Accent6 13 2" xfId="1756"/>
    <cellStyle name="20% - Accent6 14" xfId="1019"/>
    <cellStyle name="20% - Accent6 14 2" xfId="1770"/>
    <cellStyle name="20% - Accent6 15" xfId="1033"/>
    <cellStyle name="20% - Accent6 15 2" xfId="1783"/>
    <cellStyle name="20% - Accent6 16" xfId="1047"/>
    <cellStyle name="20% - Accent6 16 2" xfId="1796"/>
    <cellStyle name="20% - Accent6 17" xfId="1062"/>
    <cellStyle name="20% - Accent6 17 2" xfId="1809"/>
    <cellStyle name="20% - Accent6 18" xfId="1077"/>
    <cellStyle name="20% - Accent6 18 2" xfId="1822"/>
    <cellStyle name="20% - Accent6 19" xfId="1092"/>
    <cellStyle name="20% - Accent6 19 2" xfId="1835"/>
    <cellStyle name="20% - Accent6 2" xfId="94"/>
    <cellStyle name="20% - Accent6 2 2" xfId="1238"/>
    <cellStyle name="20% - Accent6 20" xfId="1107"/>
    <cellStyle name="20% - Accent6 20 2" xfId="1848"/>
    <cellStyle name="20% - Accent6 21" xfId="1145"/>
    <cellStyle name="20% - Accent6 21 2" xfId="1885"/>
    <cellStyle name="20% - Accent6 22" xfId="1160"/>
    <cellStyle name="20% - Accent6 22 2" xfId="1898"/>
    <cellStyle name="20% - Accent6 23" xfId="1229"/>
    <cellStyle name="20% - Accent6 24" xfId="1923"/>
    <cellStyle name="20% - Accent6 3" xfId="107"/>
    <cellStyle name="20% - Accent6 3 2" xfId="1251"/>
    <cellStyle name="20% - Accent6 4" xfId="120"/>
    <cellStyle name="20% - Accent6 4 2" xfId="1264"/>
    <cellStyle name="20% - Accent6 5" xfId="136"/>
    <cellStyle name="20% - Accent6 5 2" xfId="1280"/>
    <cellStyle name="20% - Accent6 6" xfId="151"/>
    <cellStyle name="20% - Accent6 6 2" xfId="1295"/>
    <cellStyle name="20% - Accent6 7" xfId="164"/>
    <cellStyle name="20% - Accent6 7 2" xfId="1308"/>
    <cellStyle name="20% - Accent6 8" xfId="178"/>
    <cellStyle name="20% - Accent6 8 2" xfId="1322"/>
    <cellStyle name="20% - Accent6 9" xfId="893"/>
    <cellStyle name="20% - Accent6 9 2" xfId="1662"/>
    <cellStyle name="3" xfId="253"/>
    <cellStyle name="³£¹æ_GZ TV" xfId="254"/>
    <cellStyle name="4" xfId="255"/>
    <cellStyle name="40% - Accent1" xfId="64" builtinId="31" customBuiltin="1"/>
    <cellStyle name="40% - Accent1 10" xfId="960"/>
    <cellStyle name="40% - Accent1 10 2" xfId="1715"/>
    <cellStyle name="40% - Accent1 11" xfId="975"/>
    <cellStyle name="40% - Accent1 11 2" xfId="1728"/>
    <cellStyle name="40% - Accent1 12" xfId="990"/>
    <cellStyle name="40% - Accent1 12 2" xfId="1742"/>
    <cellStyle name="40% - Accent1 13" xfId="1005"/>
    <cellStyle name="40% - Accent1 13 2" xfId="1757"/>
    <cellStyle name="40% - Accent1 14" xfId="1020"/>
    <cellStyle name="40% - Accent1 14 2" xfId="1771"/>
    <cellStyle name="40% - Accent1 15" xfId="1034"/>
    <cellStyle name="40% - Accent1 15 2" xfId="1784"/>
    <cellStyle name="40% - Accent1 16" xfId="1048"/>
    <cellStyle name="40% - Accent1 16 2" xfId="1797"/>
    <cellStyle name="40% - Accent1 17" xfId="1063"/>
    <cellStyle name="40% - Accent1 17 2" xfId="1810"/>
    <cellStyle name="40% - Accent1 18" xfId="1078"/>
    <cellStyle name="40% - Accent1 18 2" xfId="1823"/>
    <cellStyle name="40% - Accent1 19" xfId="1093"/>
    <cellStyle name="40% - Accent1 19 2" xfId="1836"/>
    <cellStyle name="40% - Accent1 2" xfId="95"/>
    <cellStyle name="40% - Accent1 2 2" xfId="1239"/>
    <cellStyle name="40% - Accent1 20" xfId="1108"/>
    <cellStyle name="40% - Accent1 20 2" xfId="1849"/>
    <cellStyle name="40% - Accent1 21" xfId="1146"/>
    <cellStyle name="40% - Accent1 21 2" xfId="1886"/>
    <cellStyle name="40% - Accent1 22" xfId="1161"/>
    <cellStyle name="40% - Accent1 22 2" xfId="1899"/>
    <cellStyle name="40% - Accent1 23" xfId="1220"/>
    <cellStyle name="40% - Accent1 24" xfId="1924"/>
    <cellStyle name="40% - Accent1 3" xfId="108"/>
    <cellStyle name="40% - Accent1 3 2" xfId="1252"/>
    <cellStyle name="40% - Accent1 4" xfId="121"/>
    <cellStyle name="40% - Accent1 4 2" xfId="1265"/>
    <cellStyle name="40% - Accent1 5" xfId="137"/>
    <cellStyle name="40% - Accent1 5 2" xfId="1281"/>
    <cellStyle name="40% - Accent1 6" xfId="152"/>
    <cellStyle name="40% - Accent1 6 2" xfId="1296"/>
    <cellStyle name="40% - Accent1 7" xfId="165"/>
    <cellStyle name="40% - Accent1 7 2" xfId="1309"/>
    <cellStyle name="40% - Accent1 8" xfId="179"/>
    <cellStyle name="40% - Accent1 8 2" xfId="1323"/>
    <cellStyle name="40% - Accent1 9" xfId="894"/>
    <cellStyle name="40% - Accent1 9 2" xfId="1663"/>
    <cellStyle name="40% - Accent2" xfId="68" builtinId="35" customBuiltin="1"/>
    <cellStyle name="40% - Accent2 10" xfId="961"/>
    <cellStyle name="40% - Accent2 10 2" xfId="1716"/>
    <cellStyle name="40% - Accent2 11" xfId="976"/>
    <cellStyle name="40% - Accent2 11 2" xfId="1729"/>
    <cellStyle name="40% - Accent2 12" xfId="991"/>
    <cellStyle name="40% - Accent2 12 2" xfId="1743"/>
    <cellStyle name="40% - Accent2 13" xfId="1006"/>
    <cellStyle name="40% - Accent2 13 2" xfId="1758"/>
    <cellStyle name="40% - Accent2 14" xfId="1021"/>
    <cellStyle name="40% - Accent2 14 2" xfId="1772"/>
    <cellStyle name="40% - Accent2 15" xfId="1035"/>
    <cellStyle name="40% - Accent2 15 2" xfId="1785"/>
    <cellStyle name="40% - Accent2 16" xfId="1049"/>
    <cellStyle name="40% - Accent2 16 2" xfId="1798"/>
    <cellStyle name="40% - Accent2 17" xfId="1064"/>
    <cellStyle name="40% - Accent2 17 2" xfId="1811"/>
    <cellStyle name="40% - Accent2 18" xfId="1079"/>
    <cellStyle name="40% - Accent2 18 2" xfId="1824"/>
    <cellStyle name="40% - Accent2 19" xfId="1094"/>
    <cellStyle name="40% - Accent2 19 2" xfId="1837"/>
    <cellStyle name="40% - Accent2 2" xfId="96"/>
    <cellStyle name="40% - Accent2 2 2" xfId="1240"/>
    <cellStyle name="40% - Accent2 20" xfId="1109"/>
    <cellStyle name="40% - Accent2 20 2" xfId="1850"/>
    <cellStyle name="40% - Accent2 21" xfId="1147"/>
    <cellStyle name="40% - Accent2 21 2" xfId="1887"/>
    <cellStyle name="40% - Accent2 22" xfId="1162"/>
    <cellStyle name="40% - Accent2 22 2" xfId="1900"/>
    <cellStyle name="40% - Accent2 23" xfId="1222"/>
    <cellStyle name="40% - Accent2 24" xfId="1925"/>
    <cellStyle name="40% - Accent2 3" xfId="109"/>
    <cellStyle name="40% - Accent2 3 2" xfId="1253"/>
    <cellStyle name="40% - Accent2 4" xfId="122"/>
    <cellStyle name="40% - Accent2 4 2" xfId="1266"/>
    <cellStyle name="40% - Accent2 5" xfId="138"/>
    <cellStyle name="40% - Accent2 5 2" xfId="1282"/>
    <cellStyle name="40% - Accent2 6" xfId="153"/>
    <cellStyle name="40% - Accent2 6 2" xfId="1297"/>
    <cellStyle name="40% - Accent2 7" xfId="166"/>
    <cellStyle name="40% - Accent2 7 2" xfId="1310"/>
    <cellStyle name="40% - Accent2 8" xfId="180"/>
    <cellStyle name="40% - Accent2 8 2" xfId="1324"/>
    <cellStyle name="40% - Accent2 9" xfId="895"/>
    <cellStyle name="40% - Accent2 9 2" xfId="1664"/>
    <cellStyle name="40% - Accent3" xfId="72" builtinId="39" customBuiltin="1"/>
    <cellStyle name="40% - Accent3 10" xfId="962"/>
    <cellStyle name="40% - Accent3 10 2" xfId="1717"/>
    <cellStyle name="40% - Accent3 11" xfId="977"/>
    <cellStyle name="40% - Accent3 11 2" xfId="1730"/>
    <cellStyle name="40% - Accent3 12" xfId="992"/>
    <cellStyle name="40% - Accent3 12 2" xfId="1744"/>
    <cellStyle name="40% - Accent3 13" xfId="1007"/>
    <cellStyle name="40% - Accent3 13 2" xfId="1759"/>
    <cellStyle name="40% - Accent3 14" xfId="1022"/>
    <cellStyle name="40% - Accent3 14 2" xfId="1773"/>
    <cellStyle name="40% - Accent3 15" xfId="1036"/>
    <cellStyle name="40% - Accent3 15 2" xfId="1786"/>
    <cellStyle name="40% - Accent3 16" xfId="1050"/>
    <cellStyle name="40% - Accent3 16 2" xfId="1799"/>
    <cellStyle name="40% - Accent3 17" xfId="1065"/>
    <cellStyle name="40% - Accent3 17 2" xfId="1812"/>
    <cellStyle name="40% - Accent3 18" xfId="1080"/>
    <cellStyle name="40% - Accent3 18 2" xfId="1825"/>
    <cellStyle name="40% - Accent3 19" xfId="1095"/>
    <cellStyle name="40% - Accent3 19 2" xfId="1838"/>
    <cellStyle name="40% - Accent3 2" xfId="97"/>
    <cellStyle name="40% - Accent3 2 2" xfId="1241"/>
    <cellStyle name="40% - Accent3 20" xfId="1110"/>
    <cellStyle name="40% - Accent3 20 2" xfId="1851"/>
    <cellStyle name="40% - Accent3 21" xfId="1148"/>
    <cellStyle name="40% - Accent3 21 2" xfId="1888"/>
    <cellStyle name="40% - Accent3 22" xfId="1163"/>
    <cellStyle name="40% - Accent3 22 2" xfId="1901"/>
    <cellStyle name="40% - Accent3 23" xfId="1224"/>
    <cellStyle name="40% - Accent3 24" xfId="1926"/>
    <cellStyle name="40% - Accent3 3" xfId="110"/>
    <cellStyle name="40% - Accent3 3 2" xfId="1254"/>
    <cellStyle name="40% - Accent3 4" xfId="123"/>
    <cellStyle name="40% - Accent3 4 2" xfId="1267"/>
    <cellStyle name="40% - Accent3 5" xfId="139"/>
    <cellStyle name="40% - Accent3 5 2" xfId="1283"/>
    <cellStyle name="40% - Accent3 6" xfId="154"/>
    <cellStyle name="40% - Accent3 6 2" xfId="1298"/>
    <cellStyle name="40% - Accent3 7" xfId="167"/>
    <cellStyle name="40% - Accent3 7 2" xfId="1311"/>
    <cellStyle name="40% - Accent3 8" xfId="181"/>
    <cellStyle name="40% - Accent3 8 2" xfId="1325"/>
    <cellStyle name="40% - Accent3 9" xfId="896"/>
    <cellStyle name="40% - Accent3 9 2" xfId="1665"/>
    <cellStyle name="40% - Accent4" xfId="76" builtinId="43" customBuiltin="1"/>
    <cellStyle name="40% - Accent4 10" xfId="963"/>
    <cellStyle name="40% - Accent4 10 2" xfId="1718"/>
    <cellStyle name="40% - Accent4 11" xfId="978"/>
    <cellStyle name="40% - Accent4 11 2" xfId="1731"/>
    <cellStyle name="40% - Accent4 12" xfId="993"/>
    <cellStyle name="40% - Accent4 12 2" xfId="1745"/>
    <cellStyle name="40% - Accent4 13" xfId="1008"/>
    <cellStyle name="40% - Accent4 13 2" xfId="1760"/>
    <cellStyle name="40% - Accent4 14" xfId="1023"/>
    <cellStyle name="40% - Accent4 14 2" xfId="1774"/>
    <cellStyle name="40% - Accent4 15" xfId="1037"/>
    <cellStyle name="40% - Accent4 15 2" xfId="1787"/>
    <cellStyle name="40% - Accent4 16" xfId="1051"/>
    <cellStyle name="40% - Accent4 16 2" xfId="1800"/>
    <cellStyle name="40% - Accent4 17" xfId="1066"/>
    <cellStyle name="40% - Accent4 17 2" xfId="1813"/>
    <cellStyle name="40% - Accent4 18" xfId="1081"/>
    <cellStyle name="40% - Accent4 18 2" xfId="1826"/>
    <cellStyle name="40% - Accent4 19" xfId="1096"/>
    <cellStyle name="40% - Accent4 19 2" xfId="1839"/>
    <cellStyle name="40% - Accent4 2" xfId="98"/>
    <cellStyle name="40% - Accent4 2 2" xfId="1242"/>
    <cellStyle name="40% - Accent4 20" xfId="1111"/>
    <cellStyle name="40% - Accent4 20 2" xfId="1852"/>
    <cellStyle name="40% - Accent4 21" xfId="1149"/>
    <cellStyle name="40% - Accent4 21 2" xfId="1889"/>
    <cellStyle name="40% - Accent4 22" xfId="1164"/>
    <cellStyle name="40% - Accent4 22 2" xfId="1902"/>
    <cellStyle name="40% - Accent4 23" xfId="1226"/>
    <cellStyle name="40% - Accent4 24" xfId="1927"/>
    <cellStyle name="40% - Accent4 3" xfId="111"/>
    <cellStyle name="40% - Accent4 3 2" xfId="1255"/>
    <cellStyle name="40% - Accent4 4" xfId="124"/>
    <cellStyle name="40% - Accent4 4 2" xfId="1268"/>
    <cellStyle name="40% - Accent4 5" xfId="140"/>
    <cellStyle name="40% - Accent4 5 2" xfId="1284"/>
    <cellStyle name="40% - Accent4 6" xfId="155"/>
    <cellStyle name="40% - Accent4 6 2" xfId="1299"/>
    <cellStyle name="40% - Accent4 7" xfId="168"/>
    <cellStyle name="40% - Accent4 7 2" xfId="1312"/>
    <cellStyle name="40% - Accent4 8" xfId="182"/>
    <cellStyle name="40% - Accent4 8 2" xfId="1326"/>
    <cellStyle name="40% - Accent4 9" xfId="897"/>
    <cellStyle name="40% - Accent4 9 2" xfId="1666"/>
    <cellStyle name="40% - Accent5" xfId="80" builtinId="47" customBuiltin="1"/>
    <cellStyle name="40% - Accent5 10" xfId="964"/>
    <cellStyle name="40% - Accent5 10 2" xfId="1719"/>
    <cellStyle name="40% - Accent5 11" xfId="979"/>
    <cellStyle name="40% - Accent5 11 2" xfId="1732"/>
    <cellStyle name="40% - Accent5 12" xfId="994"/>
    <cellStyle name="40% - Accent5 12 2" xfId="1746"/>
    <cellStyle name="40% - Accent5 13" xfId="1009"/>
    <cellStyle name="40% - Accent5 13 2" xfId="1761"/>
    <cellStyle name="40% - Accent5 14" xfId="1024"/>
    <cellStyle name="40% - Accent5 14 2" xfId="1775"/>
    <cellStyle name="40% - Accent5 15" xfId="1038"/>
    <cellStyle name="40% - Accent5 15 2" xfId="1788"/>
    <cellStyle name="40% - Accent5 16" xfId="1052"/>
    <cellStyle name="40% - Accent5 16 2" xfId="1801"/>
    <cellStyle name="40% - Accent5 17" xfId="1067"/>
    <cellStyle name="40% - Accent5 17 2" xfId="1814"/>
    <cellStyle name="40% - Accent5 18" xfId="1082"/>
    <cellStyle name="40% - Accent5 18 2" xfId="1827"/>
    <cellStyle name="40% - Accent5 19" xfId="1097"/>
    <cellStyle name="40% - Accent5 19 2" xfId="1840"/>
    <cellStyle name="40% - Accent5 2" xfId="99"/>
    <cellStyle name="40% - Accent5 2 2" xfId="1243"/>
    <cellStyle name="40% - Accent5 20" xfId="1112"/>
    <cellStyle name="40% - Accent5 20 2" xfId="1853"/>
    <cellStyle name="40% - Accent5 21" xfId="1150"/>
    <cellStyle name="40% - Accent5 21 2" xfId="1890"/>
    <cellStyle name="40% - Accent5 22" xfId="1165"/>
    <cellStyle name="40% - Accent5 22 2" xfId="1903"/>
    <cellStyle name="40% - Accent5 23" xfId="1228"/>
    <cellStyle name="40% - Accent5 24" xfId="1928"/>
    <cellStyle name="40% - Accent5 3" xfId="112"/>
    <cellStyle name="40% - Accent5 3 2" xfId="1256"/>
    <cellStyle name="40% - Accent5 4" xfId="125"/>
    <cellStyle name="40% - Accent5 4 2" xfId="1269"/>
    <cellStyle name="40% - Accent5 5" xfId="141"/>
    <cellStyle name="40% - Accent5 5 2" xfId="1285"/>
    <cellStyle name="40% - Accent5 6" xfId="156"/>
    <cellStyle name="40% - Accent5 6 2" xfId="1300"/>
    <cellStyle name="40% - Accent5 7" xfId="169"/>
    <cellStyle name="40% - Accent5 7 2" xfId="1313"/>
    <cellStyle name="40% - Accent5 8" xfId="183"/>
    <cellStyle name="40% - Accent5 8 2" xfId="1327"/>
    <cellStyle name="40% - Accent5 9" xfId="898"/>
    <cellStyle name="40% - Accent5 9 2" xfId="1667"/>
    <cellStyle name="40% - Accent6" xfId="84" builtinId="51" customBuiltin="1"/>
    <cellStyle name="40% - Accent6 10" xfId="965"/>
    <cellStyle name="40% - Accent6 10 2" xfId="1720"/>
    <cellStyle name="40% - Accent6 11" xfId="980"/>
    <cellStyle name="40% - Accent6 11 2" xfId="1733"/>
    <cellStyle name="40% - Accent6 12" xfId="995"/>
    <cellStyle name="40% - Accent6 12 2" xfId="1747"/>
    <cellStyle name="40% - Accent6 13" xfId="1010"/>
    <cellStyle name="40% - Accent6 13 2" xfId="1762"/>
    <cellStyle name="40% - Accent6 14" xfId="1025"/>
    <cellStyle name="40% - Accent6 14 2" xfId="1776"/>
    <cellStyle name="40% - Accent6 15" xfId="1039"/>
    <cellStyle name="40% - Accent6 15 2" xfId="1789"/>
    <cellStyle name="40% - Accent6 16" xfId="1053"/>
    <cellStyle name="40% - Accent6 16 2" xfId="1802"/>
    <cellStyle name="40% - Accent6 17" xfId="1068"/>
    <cellStyle name="40% - Accent6 17 2" xfId="1815"/>
    <cellStyle name="40% - Accent6 18" xfId="1083"/>
    <cellStyle name="40% - Accent6 18 2" xfId="1828"/>
    <cellStyle name="40% - Accent6 19" xfId="1098"/>
    <cellStyle name="40% - Accent6 19 2" xfId="1841"/>
    <cellStyle name="40% - Accent6 2" xfId="100"/>
    <cellStyle name="40% - Accent6 2 2" xfId="1244"/>
    <cellStyle name="40% - Accent6 20" xfId="1113"/>
    <cellStyle name="40% - Accent6 20 2" xfId="1854"/>
    <cellStyle name="40% - Accent6 21" xfId="1151"/>
    <cellStyle name="40% - Accent6 21 2" xfId="1891"/>
    <cellStyle name="40% - Accent6 22" xfId="1166"/>
    <cellStyle name="40% - Accent6 22 2" xfId="1904"/>
    <cellStyle name="40% - Accent6 23" xfId="1230"/>
    <cellStyle name="40% - Accent6 24" xfId="1929"/>
    <cellStyle name="40% - Accent6 3" xfId="113"/>
    <cellStyle name="40% - Accent6 3 2" xfId="1257"/>
    <cellStyle name="40% - Accent6 4" xfId="126"/>
    <cellStyle name="40% - Accent6 4 2" xfId="1270"/>
    <cellStyle name="40% - Accent6 5" xfId="142"/>
    <cellStyle name="40% - Accent6 5 2" xfId="1286"/>
    <cellStyle name="40% - Accent6 6" xfId="157"/>
    <cellStyle name="40% - Accent6 6 2" xfId="1301"/>
    <cellStyle name="40% - Accent6 7" xfId="170"/>
    <cellStyle name="40% - Accent6 7 2" xfId="1314"/>
    <cellStyle name="40% - Accent6 8" xfId="184"/>
    <cellStyle name="40% - Accent6 8 2" xfId="1328"/>
    <cellStyle name="40% - Accent6 9" xfId="899"/>
    <cellStyle name="40% - Accent6 9 2" xfId="1668"/>
    <cellStyle name="60% - Accent1" xfId="65" builtinId="32" customBuiltin="1"/>
    <cellStyle name="60% - Accent1 2" xfId="256"/>
    <cellStyle name="60% - Accent2" xfId="69" builtinId="36" customBuiltin="1"/>
    <cellStyle name="60% - Accent2 2" xfId="257"/>
    <cellStyle name="60% - Accent3" xfId="73" builtinId="40" customBuiltin="1"/>
    <cellStyle name="60% - Accent3 2" xfId="258"/>
    <cellStyle name="60% - Accent4" xfId="77" builtinId="44" customBuiltin="1"/>
    <cellStyle name="60% - Accent4 2" xfId="259"/>
    <cellStyle name="60% - Accent5" xfId="81" builtinId="48" customBuiltin="1"/>
    <cellStyle name="60% - Accent5 2" xfId="260"/>
    <cellStyle name="60% - Accent6" xfId="85" builtinId="52" customBuiltin="1"/>
    <cellStyle name="60% - Accent6 2" xfId="261"/>
    <cellStyle name="Accent1" xfId="62" builtinId="29" customBuiltin="1"/>
    <cellStyle name="Accent1 2" xfId="262"/>
    <cellStyle name="Accent2" xfId="66" builtinId="33" customBuiltin="1"/>
    <cellStyle name="Accent2 2" xfId="263"/>
    <cellStyle name="Accent3" xfId="70" builtinId="37" customBuiltin="1"/>
    <cellStyle name="Accent3 2" xfId="264"/>
    <cellStyle name="Accent4" xfId="74" builtinId="41" customBuiltin="1"/>
    <cellStyle name="Accent4 2" xfId="265"/>
    <cellStyle name="Accent5" xfId="78" builtinId="45" customBuiltin="1"/>
    <cellStyle name="Accent5 2" xfId="266"/>
    <cellStyle name="Accent6" xfId="82" builtinId="49" customBuiltin="1"/>
    <cellStyle name="Accent6 2" xfId="267"/>
    <cellStyle name="active" xfId="268"/>
    <cellStyle name="ÅëÈ­ [0]_      " xfId="269"/>
    <cellStyle name="AeE­ [0]_INQUIRY ¿?¾÷AßAø " xfId="270"/>
    <cellStyle name="ÅëÈ­ [0]_S" xfId="271"/>
    <cellStyle name="ÅëÈ­_      " xfId="272"/>
    <cellStyle name="AeE­_INQUIRY ¿?¾÷AßAø " xfId="273"/>
    <cellStyle name="ÅëÈ­_L601CPT" xfId="274"/>
    <cellStyle name="args.style" xfId="275"/>
    <cellStyle name="ÄÞ¸¶ [0]_      " xfId="276"/>
    <cellStyle name="AÞ¸¶ [0]_INQUIRY ¿?¾÷AßAø " xfId="277"/>
    <cellStyle name="ÄÞ¸¶ [0]_L601CPT" xfId="278"/>
    <cellStyle name="ÄÞ¸¶_      " xfId="279"/>
    <cellStyle name="AÞ¸¶_INQUIRY ¿?¾÷AßAø " xfId="280"/>
    <cellStyle name="ÄÞ¸¶_L601CPT" xfId="281"/>
    <cellStyle name="AutoFormat Options" xfId="282"/>
    <cellStyle name="Bad" xfId="52" builtinId="27" customBuiltin="1"/>
    <cellStyle name="Bad 2" xfId="283"/>
    <cellStyle name="C?AØ_¿?¾÷CoE² " xfId="284"/>
    <cellStyle name="Ç¥ÁØ_      " xfId="285"/>
    <cellStyle name="C￥AØ_¿μ¾÷CoE² " xfId="286"/>
    <cellStyle name="Ç¥ÁØ_S" xfId="287"/>
    <cellStyle name="Ç§Î»·Ö¸ô[0]_Sheet1" xfId="288"/>
    <cellStyle name="Ç§Î»·Ö¸ô_Sheet1" xfId="289"/>
    <cellStyle name="C00A" xfId="290"/>
    <cellStyle name="C00B" xfId="291"/>
    <cellStyle name="C00L" xfId="292"/>
    <cellStyle name="C01A" xfId="293"/>
    <cellStyle name="C01B" xfId="294"/>
    <cellStyle name="C01B 2" xfId="1342"/>
    <cellStyle name="C01H" xfId="295"/>
    <cellStyle name="C01L" xfId="296"/>
    <cellStyle name="C02A" xfId="297"/>
    <cellStyle name="C02B" xfId="298"/>
    <cellStyle name="C02H" xfId="299"/>
    <cellStyle name="C02L" xfId="300"/>
    <cellStyle name="C03A" xfId="301"/>
    <cellStyle name="C03B" xfId="302"/>
    <cellStyle name="C03H" xfId="303"/>
    <cellStyle name="C03L" xfId="304"/>
    <cellStyle name="C04A" xfId="305"/>
    <cellStyle name="C04B" xfId="306"/>
    <cellStyle name="C04H" xfId="307"/>
    <cellStyle name="C04L" xfId="308"/>
    <cellStyle name="C05A" xfId="309"/>
    <cellStyle name="C05B" xfId="310"/>
    <cellStyle name="C05H" xfId="311"/>
    <cellStyle name="C05L" xfId="312"/>
    <cellStyle name="C06A" xfId="313"/>
    <cellStyle name="C06B" xfId="314"/>
    <cellStyle name="C06H" xfId="315"/>
    <cellStyle name="C06L" xfId="316"/>
    <cellStyle name="C07A" xfId="317"/>
    <cellStyle name="C07B" xfId="318"/>
    <cellStyle name="C07H" xfId="319"/>
    <cellStyle name="C07L" xfId="320"/>
    <cellStyle name="Calc Currency (0)" xfId="321"/>
    <cellStyle name="Calculation" xfId="56" builtinId="22" customBuiltin="1"/>
    <cellStyle name="Calculation 2" xfId="322"/>
    <cellStyle name="category" xfId="323"/>
    <cellStyle name="Cerrency_Sheet2_XANGDAU" xfId="324"/>
    <cellStyle name="Check Cell" xfId="58" builtinId="23" customBuiltin="1"/>
    <cellStyle name="Check Cell 2" xfId="325"/>
    <cellStyle name="CHUONG" xfId="326"/>
    <cellStyle name="Comma" xfId="1" builtinId="3"/>
    <cellStyle name="Comma [0] 2" xfId="327"/>
    <cellStyle name="Comma [0] 2 2" xfId="1343"/>
    <cellStyle name="Comma 10" xfId="2"/>
    <cellStyle name="Comma 10 2" xfId="190"/>
    <cellStyle name="Comma 10 2 2" xfId="1171"/>
    <cellStyle name="Comma 10 2 2 2" xfId="1908"/>
    <cellStyle name="Comma 10 2 3" xfId="1333"/>
    <cellStyle name="Comma 10 3" xfId="1172"/>
    <cellStyle name="Comma 10 3 2" xfId="1909"/>
    <cellStyle name="Comma 10 4" xfId="1181"/>
    <cellStyle name="Comma 11" xfId="328"/>
    <cellStyle name="Comma 11 2" xfId="329"/>
    <cellStyle name="Comma 11 2 2" xfId="1345"/>
    <cellStyle name="Comma 11 3" xfId="1344"/>
    <cellStyle name="Comma 12" xfId="3"/>
    <cellStyle name="Comma 12 2" xfId="1182"/>
    <cellStyle name="Comma 13" xfId="330"/>
    <cellStyle name="Comma 13 2" xfId="1346"/>
    <cellStyle name="Comma 14" xfId="331"/>
    <cellStyle name="Comma 14 2" xfId="1347"/>
    <cellStyle name="Comma 15" xfId="332"/>
    <cellStyle name="Comma 15 2" xfId="1348"/>
    <cellStyle name="Comma 16" xfId="333"/>
    <cellStyle name="Comma 16 2" xfId="1349"/>
    <cellStyle name="Comma 17" xfId="334"/>
    <cellStyle name="Comma 17 2" xfId="1350"/>
    <cellStyle name="Comma 18" xfId="335"/>
    <cellStyle name="Comma 18 2" xfId="1351"/>
    <cellStyle name="Comma 19" xfId="336"/>
    <cellStyle name="Comma 19 2" xfId="1352"/>
    <cellStyle name="Comma 2" xfId="4"/>
    <cellStyle name="Comma 2 2" xfId="5"/>
    <cellStyle name="Comma 2 2 2" xfId="337"/>
    <cellStyle name="Comma 2 2 2 2" xfId="338"/>
    <cellStyle name="Comma 2 2 2 2 2" xfId="1354"/>
    <cellStyle name="Comma 2 2 2 3" xfId="1353"/>
    <cellStyle name="Comma 2 2 3" xfId="339"/>
    <cellStyle name="Comma 2 2 3 2" xfId="340"/>
    <cellStyle name="Comma 2 2 3 2 2" xfId="1356"/>
    <cellStyle name="Comma 2 2 3 3" xfId="1355"/>
    <cellStyle name="Comma 2 2 4" xfId="341"/>
    <cellStyle name="Comma 2 2 4 2" xfId="1357"/>
    <cellStyle name="Comma 2 3" xfId="342"/>
    <cellStyle name="Comma 2 3 2" xfId="343"/>
    <cellStyle name="Comma 2 3 2 2" xfId="1359"/>
    <cellStyle name="Comma 2 3 3" xfId="344"/>
    <cellStyle name="Comma 2 3 3 2" xfId="1360"/>
    <cellStyle name="Comma 2 3 4" xfId="1358"/>
    <cellStyle name="Comma 2 4" xfId="345"/>
    <cellStyle name="Comma 2 4 2" xfId="1361"/>
    <cellStyle name="Comma 2 5" xfId="346"/>
    <cellStyle name="Comma 2 5 2" xfId="1362"/>
    <cellStyle name="Comma 2 6" xfId="347"/>
    <cellStyle name="Comma 2 6 2" xfId="1363"/>
    <cellStyle name="Comma 2 7" xfId="189"/>
    <cellStyle name="Comma 2 7 2" xfId="1170"/>
    <cellStyle name="Comma 2 7 2 2" xfId="1907"/>
    <cellStyle name="Comma 2 7 3" xfId="1332"/>
    <cellStyle name="Comma 2 8" xfId="1183"/>
    <cellStyle name="Comma 20" xfId="348"/>
    <cellStyle name="Comma 20 2" xfId="1364"/>
    <cellStyle name="Comma 21" xfId="349"/>
    <cellStyle name="Comma 21 2" xfId="1365"/>
    <cellStyle name="Comma 22" xfId="350"/>
    <cellStyle name="Comma 22 2" xfId="1366"/>
    <cellStyle name="Comma 23" xfId="904"/>
    <cellStyle name="Comma 23 2" xfId="905"/>
    <cellStyle name="Comma 23 2 2" xfId="1673"/>
    <cellStyle name="Comma 23 2 3" xfId="1942"/>
    <cellStyle name="Comma 23 3" xfId="1672"/>
    <cellStyle name="Comma 24" xfId="906"/>
    <cellStyle name="Comma 24 2" xfId="1674"/>
    <cellStyle name="Comma 25" xfId="907"/>
    <cellStyle name="Comma 25 2" xfId="1675"/>
    <cellStyle name="Comma 26" xfId="908"/>
    <cellStyle name="Comma 26 2" xfId="1676"/>
    <cellStyle name="Comma 27" xfId="1116"/>
    <cellStyle name="Comma 27 2" xfId="1857"/>
    <cellStyle name="Comma 28" xfId="1119"/>
    <cellStyle name="Comma 28 2" xfId="1860"/>
    <cellStyle name="Comma 29" xfId="1122"/>
    <cellStyle name="Comma 29 2" xfId="1863"/>
    <cellStyle name="Comma 3" xfId="6"/>
    <cellStyle name="Comma 3 2" xfId="351"/>
    <cellStyle name="Comma 3 2 2" xfId="352"/>
    <cellStyle name="Comma 3 2 2 2" xfId="1368"/>
    <cellStyle name="Comma 3 2 3" xfId="1367"/>
    <cellStyle name="Comma 3 3" xfId="188"/>
    <cellStyle name="Comma 3 3 2" xfId="1331"/>
    <cellStyle name="Comma 3 4" xfId="1184"/>
    <cellStyle name="Comma 30" xfId="1125"/>
    <cellStyle name="Comma 30 2" xfId="1866"/>
    <cellStyle name="Comma 31" xfId="1128"/>
    <cellStyle name="Comma 31 2" xfId="1869"/>
    <cellStyle name="Comma 32" xfId="1131"/>
    <cellStyle name="Comma 32 2" xfId="1872"/>
    <cellStyle name="Comma 33" xfId="1134"/>
    <cellStyle name="Comma 33 2" xfId="1875"/>
    <cellStyle name="Comma 34" xfId="1137"/>
    <cellStyle name="Comma 34 2" xfId="1878"/>
    <cellStyle name="Comma 35" xfId="1175"/>
    <cellStyle name="Comma 35 2" xfId="1912"/>
    <cellStyle name="Comma 36" xfId="1177"/>
    <cellStyle name="Comma 36 2" xfId="1914"/>
    <cellStyle name="Comma 37" xfId="1179"/>
    <cellStyle name="Comma 37 2" xfId="1915"/>
    <cellStyle name="Comma 38" xfId="1180"/>
    <cellStyle name="Comma 39" xfId="1934"/>
    <cellStyle name="Comma 4" xfId="129"/>
    <cellStyle name="Comma 4 2" xfId="353"/>
    <cellStyle name="Comma 4 2 2" xfId="1369"/>
    <cellStyle name="Comma 4 3" xfId="1273"/>
    <cellStyle name="Comma 40" xfId="1936"/>
    <cellStyle name="Comma 41" xfId="1938"/>
    <cellStyle name="Comma 42" xfId="1940"/>
    <cellStyle name="Comma 5" xfId="145"/>
    <cellStyle name="Comma 5 2" xfId="354"/>
    <cellStyle name="Comma 5 2 2" xfId="355"/>
    <cellStyle name="Comma 5 2 2 2" xfId="1371"/>
    <cellStyle name="Comma 5 2 3" xfId="1370"/>
    <cellStyle name="Comma 5 3" xfId="356"/>
    <cellStyle name="Comma 5 3 2" xfId="1372"/>
    <cellStyle name="Comma 5 4" xfId="357"/>
    <cellStyle name="Comma 5 4 2" xfId="1373"/>
    <cellStyle name="Comma 5 5" xfId="358"/>
    <cellStyle name="Comma 5 5 2" xfId="1374"/>
    <cellStyle name="Comma 5 6" xfId="1289"/>
    <cellStyle name="Comma 6" xfId="7"/>
    <cellStyle name="Comma 6 2" xfId="359"/>
    <cellStyle name="Comma 6 2 2" xfId="1375"/>
    <cellStyle name="Comma 6 3" xfId="360"/>
    <cellStyle name="Comma 6 3 2" xfId="1376"/>
    <cellStyle name="Comma 7" xfId="361"/>
    <cellStyle name="Comma 7 2" xfId="362"/>
    <cellStyle name="Comma 7 2 2" xfId="1378"/>
    <cellStyle name="Comma 7 3" xfId="1377"/>
    <cellStyle name="Comma 8" xfId="363"/>
    <cellStyle name="Comma 8 2" xfId="364"/>
    <cellStyle name="Comma 8 2 2" xfId="1380"/>
    <cellStyle name="Comma 8 3" xfId="1379"/>
    <cellStyle name="Comma 9" xfId="365"/>
    <cellStyle name="Comma 9 2" xfId="366"/>
    <cellStyle name="Comma 9 2 2" xfId="1382"/>
    <cellStyle name="Comma 9 3" xfId="1381"/>
    <cellStyle name="comma zerodec" xfId="367"/>
    <cellStyle name="comma zerodec 2" xfId="368"/>
    <cellStyle name="Comma[0]" xfId="369"/>
    <cellStyle name="Comma0" xfId="370"/>
    <cellStyle name="Comma0 2" xfId="371"/>
    <cellStyle name="Copied" xfId="372"/>
    <cellStyle name="COST1" xfId="373"/>
    <cellStyle name="Cࡵrrency_Sheet1_PRODUCTĠ" xfId="374"/>
    <cellStyle name="Currency [0] 2" xfId="8"/>
    <cellStyle name="Currency0" xfId="375"/>
    <cellStyle name="Currency0 2" xfId="376"/>
    <cellStyle name="Currency1" xfId="377"/>
    <cellStyle name="Date" xfId="378"/>
    <cellStyle name="Date 2" xfId="379"/>
    <cellStyle name="Dezimal [0]_UXO VII" xfId="380"/>
    <cellStyle name="Dezimal_UXO VII" xfId="381"/>
    <cellStyle name="Dollar (zero dec)" xfId="382"/>
    <cellStyle name="ea" xfId="383"/>
    <cellStyle name="Entered" xfId="384"/>
    <cellStyle name="Euro" xfId="385"/>
    <cellStyle name="Euro 2" xfId="386"/>
    <cellStyle name="Explanatory Text" xfId="60" builtinId="53" customBuiltin="1"/>
    <cellStyle name="Explanatory Text 2" xfId="387"/>
    <cellStyle name="Fixed" xfId="388"/>
    <cellStyle name="Fixed 2" xfId="389"/>
    <cellStyle name="form_so" xfId="390"/>
    <cellStyle name="Good" xfId="51" builtinId="26" customBuiltin="1"/>
    <cellStyle name="Good 2" xfId="391"/>
    <cellStyle name="Grey" xfId="392"/>
    <cellStyle name="HEADER" xfId="393"/>
    <cellStyle name="Header1" xfId="394"/>
    <cellStyle name="Header2" xfId="395"/>
    <cellStyle name="Heading" xfId="396"/>
    <cellStyle name="Heading 1" xfId="47" builtinId="16" customBuiltin="1"/>
    <cellStyle name="Heading 1 2" xfId="397"/>
    <cellStyle name="Heading 1 2 2" xfId="398"/>
    <cellStyle name="Heading 1 3" xfId="399"/>
    <cellStyle name="Heading 1 4" xfId="400"/>
    <cellStyle name="Heading 2" xfId="48" builtinId="17" customBuiltin="1"/>
    <cellStyle name="Heading 2 2" xfId="401"/>
    <cellStyle name="Heading 2 2 2" xfId="402"/>
    <cellStyle name="Heading 2 3" xfId="403"/>
    <cellStyle name="Heading 2 4" xfId="404"/>
    <cellStyle name="Heading 3" xfId="49" builtinId="18" customBuiltin="1"/>
    <cellStyle name="Heading 3 2" xfId="405"/>
    <cellStyle name="Heading 4" xfId="50" builtinId="19" customBuiltin="1"/>
    <cellStyle name="Heading 4 2" xfId="406"/>
    <cellStyle name="Heading 5" xfId="407"/>
    <cellStyle name="Heading1" xfId="408"/>
    <cellStyle name="Heading2" xfId="409"/>
    <cellStyle name="Hyperlink 2" xfId="410"/>
    <cellStyle name="Hyperlink 2 2" xfId="411"/>
    <cellStyle name="Hyperlink 2 3" xfId="412"/>
    <cellStyle name="Input" xfId="54" builtinId="20" customBuiltin="1"/>
    <cellStyle name="Input [yellow]" xfId="413"/>
    <cellStyle name="Input 10" xfId="414"/>
    <cellStyle name="Input 11" xfId="415"/>
    <cellStyle name="Input 12" xfId="416"/>
    <cellStyle name="Input 13" xfId="417"/>
    <cellStyle name="Input 2" xfId="418"/>
    <cellStyle name="Input 2 2" xfId="419"/>
    <cellStyle name="Input 3" xfId="420"/>
    <cellStyle name="Input 4" xfId="421"/>
    <cellStyle name="Input 5" xfId="422"/>
    <cellStyle name="Input 6" xfId="423"/>
    <cellStyle name="Input 7" xfId="424"/>
    <cellStyle name="Input 8" xfId="425"/>
    <cellStyle name="Input 9" xfId="426"/>
    <cellStyle name="Input Cells" xfId="427"/>
    <cellStyle name="j" xfId="428"/>
    <cellStyle name="Linked Cell" xfId="57" builtinId="24" customBuiltin="1"/>
    <cellStyle name="Linked Cell 2" xfId="429"/>
    <cellStyle name="Linked Cells" xfId="430"/>
    <cellStyle name="Millares [0]_Well Timing" xfId="431"/>
    <cellStyle name="Millares_Well Timing" xfId="432"/>
    <cellStyle name="Milliers [0]_      " xfId="433"/>
    <cellStyle name="Milliers_      " xfId="434"/>
    <cellStyle name="Model" xfId="435"/>
    <cellStyle name="moi" xfId="436"/>
    <cellStyle name="Mon?aire [0]_      " xfId="437"/>
    <cellStyle name="Mon?aire_      " xfId="438"/>
    <cellStyle name="Moneda [0]_Well Timing" xfId="439"/>
    <cellStyle name="Moneda_Well Timing" xfId="440"/>
    <cellStyle name="Monétaire [0]_!!!GO" xfId="441"/>
    <cellStyle name="Monétaire_!!!GO" xfId="442"/>
    <cellStyle name="n" xfId="443"/>
    <cellStyle name="Neutral" xfId="53" builtinId="28" customBuiltin="1"/>
    <cellStyle name="Neutral 2" xfId="444"/>
    <cellStyle name="New" xfId="445"/>
    <cellStyle name="New 2" xfId="446"/>
    <cellStyle name="New Times Roman" xfId="447"/>
    <cellStyle name="New Times Roman 2" xfId="448"/>
    <cellStyle name="New_BCQUY2 2011" xfId="449"/>
    <cellStyle name="no dec" xfId="450"/>
    <cellStyle name="ÑONVÒ" xfId="451"/>
    <cellStyle name="Normal" xfId="0" builtinId="0"/>
    <cellStyle name="Normal - Style1" xfId="452"/>
    <cellStyle name="Normal 10" xfId="9"/>
    <cellStyle name="Normal 10 2" xfId="453"/>
    <cellStyle name="Normal 10 3" xfId="1185"/>
    <cellStyle name="Normal 100" xfId="454"/>
    <cellStyle name="Normal 100 2" xfId="1383"/>
    <cellStyle name="Normal 101" xfId="455"/>
    <cellStyle name="Normal 101 2" xfId="1384"/>
    <cellStyle name="Normal 102" xfId="456"/>
    <cellStyle name="Normal 102 2" xfId="1385"/>
    <cellStyle name="Normal 103" xfId="457"/>
    <cellStyle name="Normal 103 2" xfId="1386"/>
    <cellStyle name="Normal 104" xfId="458"/>
    <cellStyle name="Normal 104 2" xfId="1387"/>
    <cellStyle name="Normal 105" xfId="459"/>
    <cellStyle name="Normal 105 2" xfId="1388"/>
    <cellStyle name="Normal 106" xfId="460"/>
    <cellStyle name="Normal 106 2" xfId="1389"/>
    <cellStyle name="Normal 107" xfId="461"/>
    <cellStyle name="Normal 107 2" xfId="1390"/>
    <cellStyle name="Normal 108" xfId="462"/>
    <cellStyle name="Normal 108 2" xfId="1391"/>
    <cellStyle name="Normal 109" xfId="463"/>
    <cellStyle name="Normal 109 2" xfId="1392"/>
    <cellStyle name="Normal 11" xfId="10"/>
    <cellStyle name="Normal 11 2" xfId="909"/>
    <cellStyle name="Normal 11 2 2" xfId="1677"/>
    <cellStyle name="Normal 11 3" xfId="1186"/>
    <cellStyle name="Normal 110" xfId="464"/>
    <cellStyle name="Normal 110 2" xfId="1393"/>
    <cellStyle name="Normal 111" xfId="465"/>
    <cellStyle name="Normal 111 2" xfId="1394"/>
    <cellStyle name="Normal 112" xfId="466"/>
    <cellStyle name="Normal 112 2" xfId="1395"/>
    <cellStyle name="Normal 113" xfId="467"/>
    <cellStyle name="Normal 113 2" xfId="1396"/>
    <cellStyle name="Normal 114" xfId="468"/>
    <cellStyle name="Normal 114 2" xfId="1397"/>
    <cellStyle name="Normal 115" xfId="469"/>
    <cellStyle name="Normal 115 2" xfId="1398"/>
    <cellStyle name="Normal 116" xfId="470"/>
    <cellStyle name="Normal 116 2" xfId="1399"/>
    <cellStyle name="Normal 117" xfId="471"/>
    <cellStyle name="Normal 117 2" xfId="1400"/>
    <cellStyle name="Normal 118" xfId="472"/>
    <cellStyle name="Normal 118 2" xfId="1401"/>
    <cellStyle name="Normal 119" xfId="473"/>
    <cellStyle name="Normal 119 2" xfId="1402"/>
    <cellStyle name="Normal 12" xfId="11"/>
    <cellStyle name="Normal 12 2" xfId="910"/>
    <cellStyle name="Normal 12 2 2" xfId="1678"/>
    <cellStyle name="Normal 12 3" xfId="1187"/>
    <cellStyle name="Normal 120" xfId="474"/>
    <cellStyle name="Normal 120 2" xfId="1403"/>
    <cellStyle name="Normal 121" xfId="475"/>
    <cellStyle name="Normal 121 2" xfId="1404"/>
    <cellStyle name="Normal 122" xfId="476"/>
    <cellStyle name="Normal 122 2" xfId="1405"/>
    <cellStyle name="Normal 123" xfId="477"/>
    <cellStyle name="Normal 123 2" xfId="1406"/>
    <cellStyle name="Normal 124" xfId="478"/>
    <cellStyle name="Normal 124 2" xfId="1407"/>
    <cellStyle name="Normal 125" xfId="479"/>
    <cellStyle name="Normal 125 2" xfId="1408"/>
    <cellStyle name="Normal 126" xfId="480"/>
    <cellStyle name="Normal 126 2" xfId="1409"/>
    <cellStyle name="Normal 127" xfId="481"/>
    <cellStyle name="Normal 127 2" xfId="1410"/>
    <cellStyle name="Normal 128" xfId="482"/>
    <cellStyle name="Normal 128 2" xfId="1411"/>
    <cellStyle name="Normal 129" xfId="483"/>
    <cellStyle name="Normal 129 2" xfId="1412"/>
    <cellStyle name="Normal 13" xfId="12"/>
    <cellStyle name="Normal 13 2" xfId="911"/>
    <cellStyle name="Normal 13 2 2" xfId="1679"/>
    <cellStyle name="Normal 13 3" xfId="1188"/>
    <cellStyle name="Normal 130" xfId="484"/>
    <cellStyle name="Normal 130 2" xfId="1413"/>
    <cellStyle name="Normal 131" xfId="485"/>
    <cellStyle name="Normal 131 2" xfId="1414"/>
    <cellStyle name="Normal 132" xfId="486"/>
    <cellStyle name="Normal 132 2" xfId="1415"/>
    <cellStyle name="Normal 133" xfId="487"/>
    <cellStyle name="Normal 133 2" xfId="1416"/>
    <cellStyle name="Normal 134" xfId="488"/>
    <cellStyle name="Normal 134 2" xfId="1417"/>
    <cellStyle name="Normal 135" xfId="489"/>
    <cellStyle name="Normal 135 2" xfId="1418"/>
    <cellStyle name="Normal 136" xfId="490"/>
    <cellStyle name="Normal 136 2" xfId="1419"/>
    <cellStyle name="Normal 137" xfId="491"/>
    <cellStyle name="Normal 137 2" xfId="1420"/>
    <cellStyle name="Normal 138" xfId="492"/>
    <cellStyle name="Normal 138 2" xfId="1421"/>
    <cellStyle name="Normal 139" xfId="493"/>
    <cellStyle name="Normal 139 2" xfId="1422"/>
    <cellStyle name="Normal 14" xfId="13"/>
    <cellStyle name="Normal 14 2" xfId="912"/>
    <cellStyle name="Normal 14 2 2" xfId="1680"/>
    <cellStyle name="Normal 14 3" xfId="1189"/>
    <cellStyle name="Normal 140" xfId="494"/>
    <cellStyle name="Normal 140 2" xfId="1423"/>
    <cellStyle name="Normal 141" xfId="495"/>
    <cellStyle name="Normal 141 2" xfId="1424"/>
    <cellStyle name="Normal 142" xfId="496"/>
    <cellStyle name="Normal 142 2" xfId="1425"/>
    <cellStyle name="Normal 143" xfId="497"/>
    <cellStyle name="Normal 143 2" xfId="1426"/>
    <cellStyle name="Normal 144" xfId="498"/>
    <cellStyle name="Normal 144 2" xfId="1427"/>
    <cellStyle name="Normal 145" xfId="499"/>
    <cellStyle name="Normal 145 2" xfId="1428"/>
    <cellStyle name="Normal 146" xfId="500"/>
    <cellStyle name="Normal 146 2" xfId="1429"/>
    <cellStyle name="Normal 147" xfId="501"/>
    <cellStyle name="Normal 147 2" xfId="1430"/>
    <cellStyle name="Normal 148" xfId="502"/>
    <cellStyle name="Normal 148 2" xfId="1431"/>
    <cellStyle name="Normal 149" xfId="503"/>
    <cellStyle name="Normal 149 2" xfId="1432"/>
    <cellStyle name="Normal 15" xfId="14"/>
    <cellStyle name="Normal 15 2" xfId="913"/>
    <cellStyle name="Normal 15 2 2" xfId="1681"/>
    <cellStyle name="Normal 15 3" xfId="1190"/>
    <cellStyle name="Normal 150" xfId="504"/>
    <cellStyle name="Normal 150 2" xfId="1433"/>
    <cellStyle name="Normal 151" xfId="505"/>
    <cellStyle name="Normal 151 2" xfId="1434"/>
    <cellStyle name="Normal 152" xfId="506"/>
    <cellStyle name="Normal 152 2" xfId="1435"/>
    <cellStyle name="Normal 153" xfId="507"/>
    <cellStyle name="Normal 153 2" xfId="1436"/>
    <cellStyle name="Normal 154" xfId="508"/>
    <cellStyle name="Normal 154 2" xfId="1437"/>
    <cellStyle name="Normal 155" xfId="509"/>
    <cellStyle name="Normal 155 2" xfId="1438"/>
    <cellStyle name="Normal 156" xfId="510"/>
    <cellStyle name="Normal 156 2" xfId="1439"/>
    <cellStyle name="Normal 157" xfId="511"/>
    <cellStyle name="Normal 157 2" xfId="1440"/>
    <cellStyle name="Normal 158" xfId="512"/>
    <cellStyle name="Normal 158 2" xfId="1441"/>
    <cellStyle name="Normal 159" xfId="513"/>
    <cellStyle name="Normal 159 2" xfId="1442"/>
    <cellStyle name="Normal 16" xfId="15"/>
    <cellStyle name="Normal 16 2" xfId="914"/>
    <cellStyle name="Normal 16 2 2" xfId="1682"/>
    <cellStyle name="Normal 16 3" xfId="1191"/>
    <cellStyle name="Normal 160" xfId="514"/>
    <cellStyle name="Normal 160 2" xfId="1443"/>
    <cellStyle name="Normal 161" xfId="515"/>
    <cellStyle name="Normal 161 2" xfId="1444"/>
    <cellStyle name="Normal 162" xfId="516"/>
    <cellStyle name="Normal 162 2" xfId="1445"/>
    <cellStyle name="Normal 163" xfId="517"/>
    <cellStyle name="Normal 163 2" xfId="1446"/>
    <cellStyle name="Normal 164" xfId="518"/>
    <cellStyle name="Normal 164 2" xfId="1447"/>
    <cellStyle name="Normal 165" xfId="519"/>
    <cellStyle name="Normal 166" xfId="520"/>
    <cellStyle name="Normal 167" xfId="521"/>
    <cellStyle name="Normal 168" xfId="522"/>
    <cellStyle name="Normal 169" xfId="523"/>
    <cellStyle name="Normal 17" xfId="16"/>
    <cellStyle name="Normal 17 2" xfId="915"/>
    <cellStyle name="Normal 17 2 2" xfId="1683"/>
    <cellStyle name="Normal 17 3" xfId="1192"/>
    <cellStyle name="Normal 170" xfId="524"/>
    <cellStyle name="Normal 171" xfId="186"/>
    <cellStyle name="Normal 172" xfId="525"/>
    <cellStyle name="Normal 172 2" xfId="526"/>
    <cellStyle name="Normal 172 3" xfId="1448"/>
    <cellStyle name="Normal 173" xfId="527"/>
    <cellStyle name="Normal 173 2" xfId="901"/>
    <cellStyle name="Normal 173 2 2" xfId="1670"/>
    <cellStyle name="Normal 173 2 3" xfId="1943"/>
    <cellStyle name="Normal 174" xfId="528"/>
    <cellStyle name="Normal 175" xfId="529"/>
    <cellStyle name="Normal 176" xfId="530"/>
    <cellStyle name="Normal 176 2" xfId="1449"/>
    <cellStyle name="Normal 177" xfId="531"/>
    <cellStyle name="Normal 178" xfId="887"/>
    <cellStyle name="Normal 179" xfId="916"/>
    <cellStyle name="Normal 18" xfId="17"/>
    <cellStyle name="Normal 18 2" xfId="917"/>
    <cellStyle name="Normal 18 2 2" xfId="1684"/>
    <cellStyle name="Normal 18 3" xfId="1193"/>
    <cellStyle name="Normal 180" xfId="918"/>
    <cellStyle name="Normal 181" xfId="919"/>
    <cellStyle name="Normal 182" xfId="920"/>
    <cellStyle name="Normal 183" xfId="921"/>
    <cellStyle name="Normal 184" xfId="922"/>
    <cellStyle name="Normal 185" xfId="923"/>
    <cellStyle name="Normal 186" xfId="924"/>
    <cellStyle name="Normal 187" xfId="925"/>
    <cellStyle name="Normal 188" xfId="926"/>
    <cellStyle name="Normal 189" xfId="927"/>
    <cellStyle name="Normal 19" xfId="18"/>
    <cellStyle name="Normal 19 2" xfId="928"/>
    <cellStyle name="Normal 19 2 2" xfId="1685"/>
    <cellStyle name="Normal 19 3" xfId="1194"/>
    <cellStyle name="Normal 190" xfId="929"/>
    <cellStyle name="Normal 191" xfId="930"/>
    <cellStyle name="Normal 191 2" xfId="1686"/>
    <cellStyle name="Normal 192" xfId="931"/>
    <cellStyle name="Normal 192 2" xfId="1687"/>
    <cellStyle name="Normal 193" xfId="932"/>
    <cellStyle name="Normal 193 2" xfId="1688"/>
    <cellStyle name="Normal 194" xfId="933"/>
    <cellStyle name="Normal 194 2" xfId="1689"/>
    <cellStyle name="Normal 195" xfId="934"/>
    <cellStyle name="Normal 195 2" xfId="1690"/>
    <cellStyle name="Normal 196" xfId="953"/>
    <cellStyle name="Normal 197" xfId="967"/>
    <cellStyle name="Normal 198" xfId="968"/>
    <cellStyle name="Normal 199" xfId="982"/>
    <cellStyle name="Normal 2" xfId="19"/>
    <cellStyle name="Normal 2 10" xfId="532"/>
    <cellStyle name="Normal 2 2" xfId="533"/>
    <cellStyle name="Normal 2 2 2" xfId="534"/>
    <cellStyle name="Normal 2 2 2 2" xfId="535"/>
    <cellStyle name="Normal 2 2 2 3" xfId="1451"/>
    <cellStyle name="Normal 2 2 3" xfId="536"/>
    <cellStyle name="Normal 2 2 3 2" xfId="1452"/>
    <cellStyle name="Normal 2 2 4" xfId="537"/>
    <cellStyle name="Normal 2 2 5" xfId="1450"/>
    <cellStyle name="Normal 2 3" xfId="538"/>
    <cellStyle name="Normal 2 3 2" xfId="539"/>
    <cellStyle name="Normal 2 3 3" xfId="1453"/>
    <cellStyle name="Normal 2 4" xfId="540"/>
    <cellStyle name="Normal 2 4 2" xfId="541"/>
    <cellStyle name="Normal 2 5" xfId="542"/>
    <cellStyle name="Normal 2 5 2" xfId="1454"/>
    <cellStyle name="Normal 2 6" xfId="543"/>
    <cellStyle name="Normal 2 7" xfId="544"/>
    <cellStyle name="Normal 2 7 2" xfId="1455"/>
    <cellStyle name="Normal 20" xfId="20"/>
    <cellStyle name="Normal 20 2" xfId="935"/>
    <cellStyle name="Normal 20 2 2" xfId="1691"/>
    <cellStyle name="Normal 20 3" xfId="1195"/>
    <cellStyle name="Normal 200" xfId="983"/>
    <cellStyle name="Normal 200 2" xfId="1735"/>
    <cellStyle name="Normal 201" xfId="997"/>
    <cellStyle name="Normal 201 2" xfId="1749"/>
    <cellStyle name="Normal 202" xfId="998"/>
    <cellStyle name="Normal 202 2" xfId="1750"/>
    <cellStyle name="Normal 203" xfId="1012"/>
    <cellStyle name="Normal 203 2" xfId="1764"/>
    <cellStyle name="Normal 204" xfId="1013"/>
    <cellStyle name="Normal 205" xfId="1027"/>
    <cellStyle name="Normal 206" xfId="1041"/>
    <cellStyle name="Normal 207" xfId="1055"/>
    <cellStyle name="Normal 208" xfId="1056"/>
    <cellStyle name="Normal 209" xfId="1070"/>
    <cellStyle name="Normal 21" xfId="21"/>
    <cellStyle name="Normal 21 2" xfId="936"/>
    <cellStyle name="Normal 21 2 2" xfId="1692"/>
    <cellStyle name="Normal 21 3" xfId="1196"/>
    <cellStyle name="Normal 210" xfId="1071"/>
    <cellStyle name="Normal 211" xfId="1085"/>
    <cellStyle name="Normal 212" xfId="1086"/>
    <cellStyle name="Normal 213" xfId="1100"/>
    <cellStyle name="Normal 214" xfId="1101"/>
    <cellStyle name="Normal 215" xfId="1115"/>
    <cellStyle name="Normal 215 2" xfId="1856"/>
    <cellStyle name="Normal 216" xfId="1117"/>
    <cellStyle name="Normal 216 2" xfId="1858"/>
    <cellStyle name="Normal 217" xfId="1120"/>
    <cellStyle name="Normal 217 2" xfId="1861"/>
    <cellStyle name="Normal 218" xfId="1123"/>
    <cellStyle name="Normal 218 2" xfId="1864"/>
    <cellStyle name="Normal 219" xfId="1126"/>
    <cellStyle name="Normal 219 2" xfId="1867"/>
    <cellStyle name="Normal 22" xfId="22"/>
    <cellStyle name="Normal 22 2" xfId="937"/>
    <cellStyle name="Normal 22 2 2" xfId="1693"/>
    <cellStyle name="Normal 22 3" xfId="1197"/>
    <cellStyle name="Normal 220" xfId="1129"/>
    <cellStyle name="Normal 220 2" xfId="1870"/>
    <cellStyle name="Normal 221" xfId="1132"/>
    <cellStyle name="Normal 221 2" xfId="1873"/>
    <cellStyle name="Normal 222" xfId="1135"/>
    <cellStyle name="Normal 222 2" xfId="1876"/>
    <cellStyle name="Normal 223" xfId="1139"/>
    <cellStyle name="Normal 224" xfId="1153"/>
    <cellStyle name="Normal 225" xfId="1154"/>
    <cellStyle name="Normal 226" xfId="1168"/>
    <cellStyle name="Normal 227" xfId="1174"/>
    <cellStyle name="Normal 227 2" xfId="1911"/>
    <cellStyle name="Normal 228" xfId="1176"/>
    <cellStyle name="Normal 228 2" xfId="1913"/>
    <cellStyle name="Normal 229" xfId="1178"/>
    <cellStyle name="Normal 23" xfId="23"/>
    <cellStyle name="Normal 23 2" xfId="938"/>
    <cellStyle name="Normal 23 2 2" xfId="1694"/>
    <cellStyle name="Normal 23 3" xfId="1198"/>
    <cellStyle name="Normal 230" xfId="1917"/>
    <cellStyle name="Normal 231" xfId="1932"/>
    <cellStyle name="Normal 232" xfId="1933"/>
    <cellStyle name="Normal 233" xfId="1935"/>
    <cellStyle name="Normal 234" xfId="1937"/>
    <cellStyle name="Normal 235" xfId="1939"/>
    <cellStyle name="Normal 236" xfId="1941"/>
    <cellStyle name="Normal 24" xfId="24"/>
    <cellStyle name="Normal 24 2" xfId="939"/>
    <cellStyle name="Normal 24 2 2" xfId="1695"/>
    <cellStyle name="Normal 24 3" xfId="1199"/>
    <cellStyle name="Normal 25" xfId="25"/>
    <cellStyle name="Normal 25 2" xfId="940"/>
    <cellStyle name="Normal 25 2 2" xfId="1696"/>
    <cellStyle name="Normal 25 3" xfId="1200"/>
    <cellStyle name="Normal 26" xfId="26"/>
    <cellStyle name="Normal 26 2" xfId="941"/>
    <cellStyle name="Normal 26 2 2" xfId="1697"/>
    <cellStyle name="Normal 26 3" xfId="1201"/>
    <cellStyle name="Normal 27" xfId="27"/>
    <cellStyle name="Normal 27 2" xfId="942"/>
    <cellStyle name="Normal 27 2 2" xfId="1698"/>
    <cellStyle name="Normal 27 3" xfId="1202"/>
    <cellStyle name="Normal 28" xfId="28"/>
    <cellStyle name="Normal 28 2" xfId="943"/>
    <cellStyle name="Normal 28 2 2" xfId="1699"/>
    <cellStyle name="Normal 28 3" xfId="1203"/>
    <cellStyle name="Normal 29" xfId="29"/>
    <cellStyle name="Normal 29 2" xfId="944"/>
    <cellStyle name="Normal 29 2 2" xfId="1700"/>
    <cellStyle name="Normal 29 3" xfId="1204"/>
    <cellStyle name="Normal 3" xfId="30"/>
    <cellStyle name="Normal 3 10" xfId="545"/>
    <cellStyle name="Normal 3 10 2" xfId="1456"/>
    <cellStyle name="Normal 3 11" xfId="546"/>
    <cellStyle name="Normal 3 11 2" xfId="1457"/>
    <cellStyle name="Normal 3 12" xfId="547"/>
    <cellStyle name="Normal 3 12 2" xfId="1458"/>
    <cellStyle name="Normal 3 13" xfId="548"/>
    <cellStyle name="Normal 3 13 2" xfId="1459"/>
    <cellStyle name="Normal 3 14" xfId="549"/>
    <cellStyle name="Normal 3 14 2" xfId="1460"/>
    <cellStyle name="Normal 3 15" xfId="550"/>
    <cellStyle name="Normal 3 15 2" xfId="1461"/>
    <cellStyle name="Normal 3 16" xfId="551"/>
    <cellStyle name="Normal 3 16 2" xfId="1462"/>
    <cellStyle name="Normal 3 17" xfId="552"/>
    <cellStyle name="Normal 3 17 2" xfId="1463"/>
    <cellStyle name="Normal 3 18" xfId="553"/>
    <cellStyle name="Normal 3 18 2" xfId="1464"/>
    <cellStyle name="Normal 3 19" xfId="554"/>
    <cellStyle name="Normal 3 19 2" xfId="1465"/>
    <cellStyle name="Normal 3 2" xfId="555"/>
    <cellStyle name="Normal 3 2 10" xfId="556"/>
    <cellStyle name="Normal 3 2 10 2" xfId="1467"/>
    <cellStyle name="Normal 3 2 11" xfId="557"/>
    <cellStyle name="Normal 3 2 11 2" xfId="1468"/>
    <cellStyle name="Normal 3 2 12" xfId="558"/>
    <cellStyle name="Normal 3 2 12 2" xfId="1469"/>
    <cellStyle name="Normal 3 2 13" xfId="559"/>
    <cellStyle name="Normal 3 2 13 2" xfId="1470"/>
    <cellStyle name="Normal 3 2 14" xfId="560"/>
    <cellStyle name="Normal 3 2 14 2" xfId="1471"/>
    <cellStyle name="Normal 3 2 15" xfId="561"/>
    <cellStyle name="Normal 3 2 15 2" xfId="1472"/>
    <cellStyle name="Normal 3 2 16" xfId="562"/>
    <cellStyle name="Normal 3 2 16 2" xfId="1473"/>
    <cellStyle name="Normal 3 2 17" xfId="563"/>
    <cellStyle name="Normal 3 2 17 2" xfId="1474"/>
    <cellStyle name="Normal 3 2 18" xfId="564"/>
    <cellStyle name="Normal 3 2 18 2" xfId="1475"/>
    <cellStyle name="Normal 3 2 19" xfId="565"/>
    <cellStyle name="Normal 3 2 19 2" xfId="1476"/>
    <cellStyle name="Normal 3 2 2" xfId="566"/>
    <cellStyle name="Normal 3 2 2 2" xfId="567"/>
    <cellStyle name="Normal 3 2 2 2 2" xfId="1478"/>
    <cellStyle name="Normal 3 2 2 3" xfId="1477"/>
    <cellStyle name="Normal 3 2 20" xfId="945"/>
    <cellStyle name="Normal 3 2 20 2" xfId="1701"/>
    <cellStyle name="Normal 3 2 20 3" xfId="1946"/>
    <cellStyle name="Normal 3 2 21" xfId="1466"/>
    <cellStyle name="Normal 3 2 3" xfId="568"/>
    <cellStyle name="Normal 3 2 3 2" xfId="1479"/>
    <cellStyle name="Normal 3 2 4" xfId="569"/>
    <cellStyle name="Normal 3 2 4 2" xfId="1480"/>
    <cellStyle name="Normal 3 2 5" xfId="570"/>
    <cellStyle name="Normal 3 2 5 2" xfId="1481"/>
    <cellStyle name="Normal 3 2 6" xfId="571"/>
    <cellStyle name="Normal 3 2 6 2" xfId="1482"/>
    <cellStyle name="Normal 3 2 7" xfId="572"/>
    <cellStyle name="Normal 3 2 7 2" xfId="1483"/>
    <cellStyle name="Normal 3 2 8" xfId="573"/>
    <cellStyle name="Normal 3 2 8 2" xfId="1484"/>
    <cellStyle name="Normal 3 2 9" xfId="574"/>
    <cellStyle name="Normal 3 2 9 2" xfId="1485"/>
    <cellStyle name="Normal 3 20" xfId="575"/>
    <cellStyle name="Normal 3 20 2" xfId="1486"/>
    <cellStyle name="Normal 3 21" xfId="902"/>
    <cellStyle name="Normal 3 21 2" xfId="1671"/>
    <cellStyle name="Normal 3 21 3" xfId="1947"/>
    <cellStyle name="Normal 3 22" xfId="1173"/>
    <cellStyle name="Normal 3 22 2" xfId="1910"/>
    <cellStyle name="Normal 3 23" xfId="1205"/>
    <cellStyle name="Normal 3 23 2" xfId="1949"/>
    <cellStyle name="Normal 3 24" xfId="1945"/>
    <cellStyle name="Normal 3 3" xfId="576"/>
    <cellStyle name="Normal 3 3 2" xfId="577"/>
    <cellStyle name="Normal 3 3 2 2" xfId="1488"/>
    <cellStyle name="Normal 3 3 3" xfId="1487"/>
    <cellStyle name="Normal 3 4" xfId="578"/>
    <cellStyle name="Normal 3 4 2" xfId="579"/>
    <cellStyle name="Normal 3 4 2 2" xfId="1489"/>
    <cellStyle name="Normal 3 5" xfId="580"/>
    <cellStyle name="Normal 3 5 2" xfId="1490"/>
    <cellStyle name="Normal 3 6" xfId="581"/>
    <cellStyle name="Normal 3 6 2" xfId="1491"/>
    <cellStyle name="Normal 3 7" xfId="582"/>
    <cellStyle name="Normal 3 7 2" xfId="1492"/>
    <cellStyle name="Normal 3 8" xfId="583"/>
    <cellStyle name="Normal 3 8 2" xfId="1493"/>
    <cellStyle name="Normal 3 9" xfId="584"/>
    <cellStyle name="Normal 3 9 2" xfId="1494"/>
    <cellStyle name="Normal 30" xfId="31"/>
    <cellStyle name="Normal 30 2" xfId="946"/>
    <cellStyle name="Normal 30 2 2" xfId="1702"/>
    <cellStyle name="Normal 30 3" xfId="1206"/>
    <cellStyle name="Normal 307" xfId="1916"/>
    <cellStyle name="Normal 31" xfId="32"/>
    <cellStyle name="Normal 31 2" xfId="947"/>
    <cellStyle name="Normal 31 2 2" xfId="1703"/>
    <cellStyle name="Normal 31 3" xfId="1207"/>
    <cellStyle name="Normal 32" xfId="33"/>
    <cellStyle name="Normal 32 2" xfId="948"/>
    <cellStyle name="Normal 32 2 2" xfId="1704"/>
    <cellStyle name="Normal 32 3" xfId="1208"/>
    <cellStyle name="Normal 33" xfId="34"/>
    <cellStyle name="Normal 33 2" xfId="949"/>
    <cellStyle name="Normal 33 2 2" xfId="1705"/>
    <cellStyle name="Normal 33 3" xfId="1209"/>
    <cellStyle name="Normal 34" xfId="35"/>
    <cellStyle name="Normal 34 2" xfId="950"/>
    <cellStyle name="Normal 34 2 2" xfId="1706"/>
    <cellStyle name="Normal 34 3" xfId="1210"/>
    <cellStyle name="Normal 35" xfId="36"/>
    <cellStyle name="Normal 35 2" xfId="951"/>
    <cellStyle name="Normal 35 2 2" xfId="1707"/>
    <cellStyle name="Normal 35 3" xfId="1211"/>
    <cellStyle name="Normal 36" xfId="86"/>
    <cellStyle name="Normal 36 2" xfId="187"/>
    <cellStyle name="Normal 36 2 2" xfId="1169"/>
    <cellStyle name="Normal 36 2 2 2" xfId="1906"/>
    <cellStyle name="Normal 36 2 3" xfId="1330"/>
    <cellStyle name="Normal 37" xfId="88"/>
    <cellStyle name="Normal 37 2" xfId="1232"/>
    <cellStyle name="Normal 38" xfId="128"/>
    <cellStyle name="Normal 38 2" xfId="1272"/>
    <cellStyle name="Normal 39" xfId="144"/>
    <cellStyle name="Normal 39 2" xfId="1288"/>
    <cellStyle name="Normal 4" xfId="37"/>
    <cellStyle name="Normal 4 10" xfId="585"/>
    <cellStyle name="Normal 4 10 2" xfId="1495"/>
    <cellStyle name="Normal 4 11" xfId="586"/>
    <cellStyle name="Normal 4 11 2" xfId="1496"/>
    <cellStyle name="Normal 4 12" xfId="587"/>
    <cellStyle name="Normal 4 12 2" xfId="1497"/>
    <cellStyle name="Normal 4 13" xfId="588"/>
    <cellStyle name="Normal 4 13 2" xfId="1498"/>
    <cellStyle name="Normal 4 14" xfId="589"/>
    <cellStyle name="Normal 4 14 2" xfId="1499"/>
    <cellStyle name="Normal 4 15" xfId="590"/>
    <cellStyle name="Normal 4 15 2" xfId="1500"/>
    <cellStyle name="Normal 4 16" xfId="591"/>
    <cellStyle name="Normal 4 16 2" xfId="1501"/>
    <cellStyle name="Normal 4 17" xfId="592"/>
    <cellStyle name="Normal 4 17 2" xfId="1502"/>
    <cellStyle name="Normal 4 18" xfId="593"/>
    <cellStyle name="Normal 4 18 2" xfId="1503"/>
    <cellStyle name="Normal 4 19" xfId="594"/>
    <cellStyle name="Normal 4 19 2" xfId="1504"/>
    <cellStyle name="Normal 4 2" xfId="595"/>
    <cellStyle name="Normal 4 2 10" xfId="596"/>
    <cellStyle name="Normal 4 2 10 2" xfId="1506"/>
    <cellStyle name="Normal 4 2 11" xfId="597"/>
    <cellStyle name="Normal 4 2 11 2" xfId="1507"/>
    <cellStyle name="Normal 4 2 12" xfId="598"/>
    <cellStyle name="Normal 4 2 12 2" xfId="1508"/>
    <cellStyle name="Normal 4 2 13" xfId="599"/>
    <cellStyle name="Normal 4 2 13 2" xfId="1509"/>
    <cellStyle name="Normal 4 2 14" xfId="600"/>
    <cellStyle name="Normal 4 2 14 2" xfId="1510"/>
    <cellStyle name="Normal 4 2 15" xfId="601"/>
    <cellStyle name="Normal 4 2 15 2" xfId="1511"/>
    <cellStyle name="Normal 4 2 16" xfId="602"/>
    <cellStyle name="Normal 4 2 16 2" xfId="1512"/>
    <cellStyle name="Normal 4 2 17" xfId="603"/>
    <cellStyle name="Normal 4 2 17 2" xfId="1513"/>
    <cellStyle name="Normal 4 2 18" xfId="1505"/>
    <cellStyle name="Normal 4 2 2" xfId="604"/>
    <cellStyle name="Normal 4 2 2 2" xfId="605"/>
    <cellStyle name="Normal 4 2 2 2 2" xfId="1515"/>
    <cellStyle name="Normal 4 2 2 3" xfId="1514"/>
    <cellStyle name="Normal 4 2 3" xfId="606"/>
    <cellStyle name="Normal 4 2 3 2" xfId="1516"/>
    <cellStyle name="Normal 4 2 4" xfId="607"/>
    <cellStyle name="Normal 4 2 4 2" xfId="1517"/>
    <cellStyle name="Normal 4 2 5" xfId="608"/>
    <cellStyle name="Normal 4 2 5 2" xfId="1518"/>
    <cellStyle name="Normal 4 2 6" xfId="609"/>
    <cellStyle name="Normal 4 2 6 2" xfId="1519"/>
    <cellStyle name="Normal 4 2 7" xfId="610"/>
    <cellStyle name="Normal 4 2 7 2" xfId="1520"/>
    <cellStyle name="Normal 4 2 8" xfId="611"/>
    <cellStyle name="Normal 4 2 8 2" xfId="1521"/>
    <cellStyle name="Normal 4 2 9" xfId="612"/>
    <cellStyle name="Normal 4 2 9 2" xfId="1522"/>
    <cellStyle name="Normal 4 20" xfId="613"/>
    <cellStyle name="Normal 4 20 2" xfId="1523"/>
    <cellStyle name="Normal 4 21" xfId="1212"/>
    <cellStyle name="Normal 4 3" xfId="614"/>
    <cellStyle name="Normal 4 3 2" xfId="615"/>
    <cellStyle name="Normal 4 3 2 2" xfId="1525"/>
    <cellStyle name="Normal 4 3 3" xfId="1524"/>
    <cellStyle name="Normal 4 4" xfId="616"/>
    <cellStyle name="Normal 4 4 2" xfId="1526"/>
    <cellStyle name="Normal 4 5" xfId="617"/>
    <cellStyle name="Normal 4 5 2" xfId="1527"/>
    <cellStyle name="Normal 4 6" xfId="618"/>
    <cellStyle name="Normal 4 6 2" xfId="1528"/>
    <cellStyle name="Normal 4 7" xfId="619"/>
    <cellStyle name="Normal 4 7 2" xfId="1529"/>
    <cellStyle name="Normal 4 8" xfId="620"/>
    <cellStyle name="Normal 4 8 2" xfId="1530"/>
    <cellStyle name="Normal 4 9" xfId="621"/>
    <cellStyle name="Normal 4 9 2" xfId="1531"/>
    <cellStyle name="Normal 40" xfId="172"/>
    <cellStyle name="Normal 40 2" xfId="1316"/>
    <cellStyle name="Normal 41" xfId="622"/>
    <cellStyle name="Normal 41 2" xfId="1532"/>
    <cellStyle name="Normal 42" xfId="623"/>
    <cellStyle name="Normal 42 2" xfId="1533"/>
    <cellStyle name="Normal 43" xfId="624"/>
    <cellStyle name="Normal 43 2" xfId="1534"/>
    <cellStyle name="Normal 44" xfId="625"/>
    <cellStyle name="Normal 44 2" xfId="1535"/>
    <cellStyle name="Normal 45" xfId="626"/>
    <cellStyle name="Normal 45 2" xfId="1536"/>
    <cellStyle name="Normal 46" xfId="627"/>
    <cellStyle name="Normal 46 2" xfId="1537"/>
    <cellStyle name="Normal 47" xfId="628"/>
    <cellStyle name="Normal 47 2" xfId="1538"/>
    <cellStyle name="Normal 48" xfId="629"/>
    <cellStyle name="Normal 48 2" xfId="1539"/>
    <cellStyle name="Normal 49" xfId="630"/>
    <cellStyle name="Normal 49 2" xfId="1540"/>
    <cellStyle name="Normal 5" xfId="38"/>
    <cellStyle name="Normal 5 10" xfId="631"/>
    <cellStyle name="Normal 5 10 2" xfId="1541"/>
    <cellStyle name="Normal 5 11" xfId="632"/>
    <cellStyle name="Normal 5 11 2" xfId="1542"/>
    <cellStyle name="Normal 5 12" xfId="633"/>
    <cellStyle name="Normal 5 12 2" xfId="1543"/>
    <cellStyle name="Normal 5 13" xfId="634"/>
    <cellStyle name="Normal 5 13 2" xfId="1544"/>
    <cellStyle name="Normal 5 14" xfId="635"/>
    <cellStyle name="Normal 5 14 2" xfId="1545"/>
    <cellStyle name="Normal 5 15" xfId="636"/>
    <cellStyle name="Normal 5 15 2" xfId="1546"/>
    <cellStyle name="Normal 5 16" xfId="637"/>
    <cellStyle name="Normal 5 16 2" xfId="1547"/>
    <cellStyle name="Normal 5 17" xfId="638"/>
    <cellStyle name="Normal 5 17 2" xfId="1548"/>
    <cellStyle name="Normal 5 18" xfId="639"/>
    <cellStyle name="Normal 5 18 2" xfId="1549"/>
    <cellStyle name="Normal 5 19" xfId="640"/>
    <cellStyle name="Normal 5 2" xfId="641"/>
    <cellStyle name="Normal 5 2 10" xfId="642"/>
    <cellStyle name="Normal 5 2 10 2" xfId="1551"/>
    <cellStyle name="Normal 5 2 11" xfId="643"/>
    <cellStyle name="Normal 5 2 11 2" xfId="1552"/>
    <cellStyle name="Normal 5 2 12" xfId="644"/>
    <cellStyle name="Normal 5 2 12 2" xfId="1553"/>
    <cellStyle name="Normal 5 2 13" xfId="645"/>
    <cellStyle name="Normal 5 2 13 2" xfId="1554"/>
    <cellStyle name="Normal 5 2 14" xfId="646"/>
    <cellStyle name="Normal 5 2 14 2" xfId="1555"/>
    <cellStyle name="Normal 5 2 15" xfId="647"/>
    <cellStyle name="Normal 5 2 15 2" xfId="1556"/>
    <cellStyle name="Normal 5 2 16" xfId="648"/>
    <cellStyle name="Normal 5 2 16 2" xfId="1557"/>
    <cellStyle name="Normal 5 2 17" xfId="649"/>
    <cellStyle name="Normal 5 2 17 2" xfId="1558"/>
    <cellStyle name="Normal 5 2 18" xfId="1550"/>
    <cellStyle name="Normal 5 2 2" xfId="650"/>
    <cellStyle name="Normal 5 2 2 2" xfId="651"/>
    <cellStyle name="Normal 5 2 2 2 2" xfId="1560"/>
    <cellStyle name="Normal 5 2 2 3" xfId="1559"/>
    <cellStyle name="Normal 5 2 3" xfId="652"/>
    <cellStyle name="Normal 5 2 3 2" xfId="1561"/>
    <cellStyle name="Normal 5 2 4" xfId="653"/>
    <cellStyle name="Normal 5 2 4 2" xfId="1562"/>
    <cellStyle name="Normal 5 2 5" xfId="654"/>
    <cellStyle name="Normal 5 2 5 2" xfId="1563"/>
    <cellStyle name="Normal 5 2 6" xfId="655"/>
    <cellStyle name="Normal 5 2 6 2" xfId="1564"/>
    <cellStyle name="Normal 5 2 7" xfId="656"/>
    <cellStyle name="Normal 5 2 7 2" xfId="1565"/>
    <cellStyle name="Normal 5 2 8" xfId="657"/>
    <cellStyle name="Normal 5 2 8 2" xfId="1566"/>
    <cellStyle name="Normal 5 2 9" xfId="658"/>
    <cellStyle name="Normal 5 2 9 2" xfId="1567"/>
    <cellStyle name="Normal 5 20" xfId="659"/>
    <cellStyle name="Normal 5 20 2" xfId="1568"/>
    <cellStyle name="Normal 5 21" xfId="660"/>
    <cellStyle name="Normal 5 22" xfId="1213"/>
    <cellStyle name="Normal 5 3" xfId="661"/>
    <cellStyle name="Normal 5 3 2" xfId="662"/>
    <cellStyle name="Normal 5 3 2 2" xfId="1570"/>
    <cellStyle name="Normal 5 3 3" xfId="1569"/>
    <cellStyle name="Normal 5 4" xfId="663"/>
    <cellStyle name="Normal 5 4 2" xfId="664"/>
    <cellStyle name="Normal 5 4 2 2" xfId="1572"/>
    <cellStyle name="Normal 5 4 3" xfId="1571"/>
    <cellStyle name="Normal 5 5" xfId="665"/>
    <cellStyle name="Normal 5 5 2" xfId="1573"/>
    <cellStyle name="Normal 5 6" xfId="666"/>
    <cellStyle name="Normal 5 6 2" xfId="1574"/>
    <cellStyle name="Normal 5 7" xfId="667"/>
    <cellStyle name="Normal 5 7 2" xfId="1575"/>
    <cellStyle name="Normal 5 8" xfId="668"/>
    <cellStyle name="Normal 5 8 2" xfId="1576"/>
    <cellStyle name="Normal 5 9" xfId="669"/>
    <cellStyle name="Normal 5 9 2" xfId="1577"/>
    <cellStyle name="Normal 50" xfId="670"/>
    <cellStyle name="Normal 50 2" xfId="1578"/>
    <cellStyle name="Normal 51" xfId="671"/>
    <cellStyle name="Normal 51 2" xfId="1579"/>
    <cellStyle name="Normal 52" xfId="672"/>
    <cellStyle name="Normal 52 2" xfId="1580"/>
    <cellStyle name="Normal 53" xfId="673"/>
    <cellStyle name="Normal 53 2" xfId="1581"/>
    <cellStyle name="Normal 54" xfId="674"/>
    <cellStyle name="Normal 54 2" xfId="1582"/>
    <cellStyle name="Normal 55" xfId="675"/>
    <cellStyle name="Normal 55 2" xfId="1583"/>
    <cellStyle name="Normal 56" xfId="676"/>
    <cellStyle name="Normal 56 2" xfId="1584"/>
    <cellStyle name="Normal 57" xfId="677"/>
    <cellStyle name="Normal 57 2" xfId="1585"/>
    <cellStyle name="Normal 58" xfId="678"/>
    <cellStyle name="Normal 58 2" xfId="1586"/>
    <cellStyle name="Normal 59" xfId="679"/>
    <cellStyle name="Normal 59 2" xfId="1587"/>
    <cellStyle name="Normal 6" xfId="39"/>
    <cellStyle name="Normal 6 10" xfId="680"/>
    <cellStyle name="Normal 6 10 2" xfId="1588"/>
    <cellStyle name="Normal 6 11" xfId="681"/>
    <cellStyle name="Normal 6 11 2" xfId="1589"/>
    <cellStyle name="Normal 6 12" xfId="682"/>
    <cellStyle name="Normal 6 12 2" xfId="1590"/>
    <cellStyle name="Normal 6 13" xfId="683"/>
    <cellStyle name="Normal 6 13 2" xfId="1591"/>
    <cellStyle name="Normal 6 14" xfId="684"/>
    <cellStyle name="Normal 6 14 2" xfId="1592"/>
    <cellStyle name="Normal 6 15" xfId="685"/>
    <cellStyle name="Normal 6 15 2" xfId="1593"/>
    <cellStyle name="Normal 6 16" xfId="686"/>
    <cellStyle name="Normal 6 16 2" xfId="1594"/>
    <cellStyle name="Normal 6 17" xfId="687"/>
    <cellStyle name="Normal 6 17 2" xfId="1595"/>
    <cellStyle name="Normal 6 18" xfId="688"/>
    <cellStyle name="Normal 6 18 2" xfId="1596"/>
    <cellStyle name="Normal 6 19" xfId="689"/>
    <cellStyle name="Normal 6 2" xfId="690"/>
    <cellStyle name="Normal 6 20" xfId="691"/>
    <cellStyle name="Normal 6 20 2" xfId="1597"/>
    <cellStyle name="Normal 6 21" xfId="692"/>
    <cellStyle name="Normal 6 22" xfId="1214"/>
    <cellStyle name="Normal 6 3" xfId="693"/>
    <cellStyle name="Normal 6 3 2" xfId="1598"/>
    <cellStyle name="Normal 6 4" xfId="694"/>
    <cellStyle name="Normal 6 4 2" xfId="1599"/>
    <cellStyle name="Normal 6 5" xfId="695"/>
    <cellStyle name="Normal 6 5 2" xfId="1600"/>
    <cellStyle name="Normal 6 6" xfId="696"/>
    <cellStyle name="Normal 6 6 2" xfId="1601"/>
    <cellStyle name="Normal 6 7" xfId="697"/>
    <cellStyle name="Normal 6 7 2" xfId="1602"/>
    <cellStyle name="Normal 6 8" xfId="698"/>
    <cellStyle name="Normal 6 8 2" xfId="1603"/>
    <cellStyle name="Normal 6 9" xfId="699"/>
    <cellStyle name="Normal 6 9 2" xfId="1604"/>
    <cellStyle name="Normal 60" xfId="700"/>
    <cellStyle name="Normal 60 2" xfId="1605"/>
    <cellStyle name="Normal 61" xfId="701"/>
    <cellStyle name="Normal 61 2" xfId="1606"/>
    <cellStyle name="Normal 62" xfId="702"/>
    <cellStyle name="Normal 62 2" xfId="1607"/>
    <cellStyle name="Normal 63" xfId="703"/>
    <cellStyle name="Normal 63 2" xfId="1608"/>
    <cellStyle name="Normal 64" xfId="704"/>
    <cellStyle name="Normal 64 2" xfId="1609"/>
    <cellStyle name="Normal 65" xfId="705"/>
    <cellStyle name="Normal 65 2" xfId="1610"/>
    <cellStyle name="Normal 66" xfId="706"/>
    <cellStyle name="Normal 66 2" xfId="1611"/>
    <cellStyle name="Normal 67" xfId="707"/>
    <cellStyle name="Normal 67 2" xfId="1612"/>
    <cellStyle name="Normal 68" xfId="708"/>
    <cellStyle name="Normal 68 2" xfId="1613"/>
    <cellStyle name="Normal 69" xfId="709"/>
    <cellStyle name="Normal 69 2" xfId="1614"/>
    <cellStyle name="Normal 7" xfId="40"/>
    <cellStyle name="Normal 7 2" xfId="710"/>
    <cellStyle name="Normal 7 2 2" xfId="1615"/>
    <cellStyle name="Normal 7 3" xfId="711"/>
    <cellStyle name="Normal 7 4" xfId="1215"/>
    <cellStyle name="Normal 70" xfId="712"/>
    <cellStyle name="Normal 70 2" xfId="1616"/>
    <cellStyle name="Normal 71" xfId="713"/>
    <cellStyle name="Normal 71 2" xfId="1617"/>
    <cellStyle name="Normal 72" xfId="714"/>
    <cellStyle name="Normal 72 2" xfId="1618"/>
    <cellStyle name="Normal 73" xfId="715"/>
    <cellStyle name="Normal 73 2" xfId="1619"/>
    <cellStyle name="Normal 74" xfId="716"/>
    <cellStyle name="Normal 74 2" xfId="1620"/>
    <cellStyle name="Normal 75" xfId="717"/>
    <cellStyle name="Normal 75 2" xfId="1621"/>
    <cellStyle name="Normal 76" xfId="718"/>
    <cellStyle name="Normal 76 2" xfId="1622"/>
    <cellStyle name="Normal 77" xfId="719"/>
    <cellStyle name="Normal 77 2" xfId="1623"/>
    <cellStyle name="Normal 78" xfId="720"/>
    <cellStyle name="Normal 78 2" xfId="1624"/>
    <cellStyle name="Normal 79" xfId="721"/>
    <cellStyle name="Normal 79 2" xfId="1625"/>
    <cellStyle name="Normal 8" xfId="41"/>
    <cellStyle name="Normal 8 2" xfId="722"/>
    <cellStyle name="Normal 8 2 2" xfId="1626"/>
    <cellStyle name="Normal 8 3" xfId="1216"/>
    <cellStyle name="Normal 80" xfId="723"/>
    <cellStyle name="Normal 80 2" xfId="1627"/>
    <cellStyle name="Normal 81" xfId="724"/>
    <cellStyle name="Normal 81 2" xfId="1628"/>
    <cellStyle name="Normal 82" xfId="725"/>
    <cellStyle name="Normal 82 2" xfId="1629"/>
    <cellStyle name="Normal 83" xfId="726"/>
    <cellStyle name="Normal 83 2" xfId="1630"/>
    <cellStyle name="Normal 84" xfId="727"/>
    <cellStyle name="Normal 84 2" xfId="1631"/>
    <cellStyle name="Normal 85" xfId="728"/>
    <cellStyle name="Normal 85 2" xfId="1632"/>
    <cellStyle name="Normal 86" xfId="729"/>
    <cellStyle name="Normal 86 2" xfId="1633"/>
    <cellStyle name="Normal 87" xfId="730"/>
    <cellStyle name="Normal 87 2" xfId="1634"/>
    <cellStyle name="Normal 88" xfId="731"/>
    <cellStyle name="Normal 88 2" xfId="1635"/>
    <cellStyle name="Normal 89" xfId="732"/>
    <cellStyle name="Normal 89 2" xfId="1636"/>
    <cellStyle name="Normal 9" xfId="42"/>
    <cellStyle name="Normal 9 2" xfId="733"/>
    <cellStyle name="Normal 9 3" xfId="1217"/>
    <cellStyle name="Normal 90" xfId="734"/>
    <cellStyle name="Normal 90 2" xfId="1637"/>
    <cellStyle name="Normal 91" xfId="735"/>
    <cellStyle name="Normal 91 2" xfId="1638"/>
    <cellStyle name="Normal 92" xfId="736"/>
    <cellStyle name="Normal 92 2" xfId="1639"/>
    <cellStyle name="Normal 93" xfId="737"/>
    <cellStyle name="Normal 93 2" xfId="1640"/>
    <cellStyle name="Normal 94" xfId="738"/>
    <cellStyle name="Normal 94 2" xfId="1641"/>
    <cellStyle name="Normal 95" xfId="739"/>
    <cellStyle name="Normal 95 2" xfId="1642"/>
    <cellStyle name="Normal 96" xfId="740"/>
    <cellStyle name="Normal 96 2" xfId="1643"/>
    <cellStyle name="Normal 97" xfId="741"/>
    <cellStyle name="Normal 97 2" xfId="1644"/>
    <cellStyle name="Normal 98" xfId="742"/>
    <cellStyle name="Normal 98 2" xfId="1645"/>
    <cellStyle name="Normal 99" xfId="743"/>
    <cellStyle name="Normal 99 2" xfId="1646"/>
    <cellStyle name="Normal_Bao cao tai chinh 280405" xfId="43"/>
    <cellStyle name="Normal_Tong hop bao cao (blank) (version 1)" xfId="1944"/>
    <cellStyle name="Normal1" xfId="744"/>
    <cellStyle name="Normal1 2" xfId="745"/>
    <cellStyle name="Normal2" xfId="746"/>
    <cellStyle name="Normal3" xfId="747"/>
    <cellStyle name="Note 10" xfId="900"/>
    <cellStyle name="Note 10 2" xfId="1669"/>
    <cellStyle name="Note 11" xfId="966"/>
    <cellStyle name="Note 11 2" xfId="1721"/>
    <cellStyle name="Note 12" xfId="981"/>
    <cellStyle name="Note 12 2" xfId="1734"/>
    <cellStyle name="Note 13" xfId="996"/>
    <cellStyle name="Note 13 2" xfId="1748"/>
    <cellStyle name="Note 14" xfId="1011"/>
    <cellStyle name="Note 14 2" xfId="1763"/>
    <cellStyle name="Note 15" xfId="1026"/>
    <cellStyle name="Note 15 2" xfId="1777"/>
    <cellStyle name="Note 16" xfId="1040"/>
    <cellStyle name="Note 16 2" xfId="1790"/>
    <cellStyle name="Note 17" xfId="1054"/>
    <cellStyle name="Note 17 2" xfId="1803"/>
    <cellStyle name="Note 18" xfId="1069"/>
    <cellStyle name="Note 18 2" xfId="1816"/>
    <cellStyle name="Note 19" xfId="1084"/>
    <cellStyle name="Note 19 2" xfId="1829"/>
    <cellStyle name="Note 2" xfId="87"/>
    <cellStyle name="Note 2 2" xfId="1231"/>
    <cellStyle name="Note 20" xfId="1099"/>
    <cellStyle name="Note 20 2" xfId="1842"/>
    <cellStyle name="Note 21" xfId="1114"/>
    <cellStyle name="Note 21 2" xfId="1855"/>
    <cellStyle name="Note 22" xfId="1152"/>
    <cellStyle name="Note 22 2" xfId="1892"/>
    <cellStyle name="Note 23" xfId="1167"/>
    <cellStyle name="Note 23 2" xfId="1905"/>
    <cellStyle name="Note 24" xfId="1930"/>
    <cellStyle name="Note 3" xfId="101"/>
    <cellStyle name="Note 3 2" xfId="1245"/>
    <cellStyle name="Note 4" xfId="114"/>
    <cellStyle name="Note 4 2" xfId="1258"/>
    <cellStyle name="Note 5" xfId="127"/>
    <cellStyle name="Note 5 2" xfId="1271"/>
    <cellStyle name="Note 6" xfId="143"/>
    <cellStyle name="Note 6 2" xfId="1287"/>
    <cellStyle name="Note 7" xfId="158"/>
    <cellStyle name="Note 7 2" xfId="1302"/>
    <cellStyle name="Note 8" xfId="171"/>
    <cellStyle name="Note 8 2" xfId="1315"/>
    <cellStyle name="Note 9" xfId="185"/>
    <cellStyle name="Note 9 2" xfId="1329"/>
    <cellStyle name="nPlode" xfId="748"/>
    <cellStyle name="NPLOSION" xfId="749"/>
    <cellStyle name="Œ…‹æØ‚è [0.00]_Region Orders (2)" xfId="750"/>
    <cellStyle name="Œ…‹æØ‚è_Region Orders (2)" xfId="751"/>
    <cellStyle name="omma [0]_Mktg Prog" xfId="752"/>
    <cellStyle name="ormal_Sheet1_1" xfId="753"/>
    <cellStyle name="Output" xfId="55" builtinId="21" customBuiltin="1"/>
    <cellStyle name="Output 2" xfId="754"/>
    <cellStyle name="per.style" xfId="755"/>
    <cellStyle name="Percent" xfId="44" builtinId="5"/>
    <cellStyle name="Percent (0)" xfId="756"/>
    <cellStyle name="Percent [2]" xfId="757"/>
    <cellStyle name="Percent [2] 2" xfId="758"/>
    <cellStyle name="Percent 10" xfId="759"/>
    <cellStyle name="Percent 11" xfId="760"/>
    <cellStyle name="Percent 12" xfId="761"/>
    <cellStyle name="Percent 13" xfId="762"/>
    <cellStyle name="Percent 14" xfId="763"/>
    <cellStyle name="Percent 15" xfId="764"/>
    <cellStyle name="Percent 16" xfId="765"/>
    <cellStyle name="Percent 17" xfId="766"/>
    <cellStyle name="Percent 17 2" xfId="952"/>
    <cellStyle name="Percent 17 2 2" xfId="1708"/>
    <cellStyle name="Percent 17 2 3" xfId="1948"/>
    <cellStyle name="Percent 17 3" xfId="1647"/>
    <cellStyle name="Percent 18" xfId="1118"/>
    <cellStyle name="Percent 18 2" xfId="1859"/>
    <cellStyle name="Percent 19" xfId="1121"/>
    <cellStyle name="Percent 19 2" xfId="1862"/>
    <cellStyle name="Percent 2" xfId="45"/>
    <cellStyle name="Percent 2 2" xfId="767"/>
    <cellStyle name="Percent 2 2 2" xfId="768"/>
    <cellStyle name="Percent 2 2 2 2" xfId="1649"/>
    <cellStyle name="Percent 2 2 3" xfId="1648"/>
    <cellStyle name="Percent 2 3" xfId="769"/>
    <cellStyle name="Percent 2 3 2" xfId="770"/>
    <cellStyle name="Percent 2 3 3" xfId="1650"/>
    <cellStyle name="Percent 2 4" xfId="771"/>
    <cellStyle name="Percent 2 4 2" xfId="1651"/>
    <cellStyle name="Percent 2 5" xfId="772"/>
    <cellStyle name="Percent 2 6" xfId="773"/>
    <cellStyle name="Percent 2 6 2" xfId="1652"/>
    <cellStyle name="Percent 2 7" xfId="1218"/>
    <cellStyle name="Percent 20" xfId="1124"/>
    <cellStyle name="Percent 20 2" xfId="1865"/>
    <cellStyle name="Percent 21" xfId="1127"/>
    <cellStyle name="Percent 21 2" xfId="1868"/>
    <cellStyle name="Percent 22" xfId="1130"/>
    <cellStyle name="Percent 22 2" xfId="1871"/>
    <cellStyle name="Percent 23" xfId="1133"/>
    <cellStyle name="Percent 23 2" xfId="1874"/>
    <cellStyle name="Percent 24" xfId="1136"/>
    <cellStyle name="Percent 24 2" xfId="1877"/>
    <cellStyle name="Percent 25" xfId="1138"/>
    <cellStyle name="Percent 25 2" xfId="1879"/>
    <cellStyle name="Percent 3" xfId="130"/>
    <cellStyle name="Percent 3 2" xfId="774"/>
    <cellStyle name="Percent 3 2 2" xfId="775"/>
    <cellStyle name="Percent 3 2 2 2" xfId="1654"/>
    <cellStyle name="Percent 3 2 3" xfId="1653"/>
    <cellStyle name="Percent 3 3" xfId="776"/>
    <cellStyle name="Percent 3 3 2" xfId="1655"/>
    <cellStyle name="Percent 3 4" xfId="777"/>
    <cellStyle name="Percent 3 4 2" xfId="1656"/>
    <cellStyle name="Percent 3 5" xfId="778"/>
    <cellStyle name="Percent 3 6" xfId="1274"/>
    <cellStyle name="Percent 4" xfId="779"/>
    <cellStyle name="Percent 5" xfId="780"/>
    <cellStyle name="Percent 5 2" xfId="781"/>
    <cellStyle name="Percent 6" xfId="782"/>
    <cellStyle name="Percent 7" xfId="783"/>
    <cellStyle name="Percent 8" xfId="784"/>
    <cellStyle name="Percent 9" xfId="785"/>
    <cellStyle name="PERCENTAGE" xfId="786"/>
    <cellStyle name="pricing" xfId="787"/>
    <cellStyle name="PSChar" xfId="788"/>
    <cellStyle name="R00A" xfId="789"/>
    <cellStyle name="R00B" xfId="790"/>
    <cellStyle name="R00L" xfId="791"/>
    <cellStyle name="R01A" xfId="792"/>
    <cellStyle name="R01B" xfId="793"/>
    <cellStyle name="R01H" xfId="794"/>
    <cellStyle name="R01L" xfId="795"/>
    <cellStyle name="R02A" xfId="796"/>
    <cellStyle name="R02B" xfId="797"/>
    <cellStyle name="R02H" xfId="798"/>
    <cellStyle name="R02L" xfId="799"/>
    <cellStyle name="R03A" xfId="800"/>
    <cellStyle name="R03B" xfId="801"/>
    <cellStyle name="R03H" xfId="802"/>
    <cellStyle name="R03L" xfId="803"/>
    <cellStyle name="R04A" xfId="804"/>
    <cellStyle name="R04B" xfId="805"/>
    <cellStyle name="R04H" xfId="806"/>
    <cellStyle name="R04L" xfId="807"/>
    <cellStyle name="R05A" xfId="808"/>
    <cellStyle name="R05B" xfId="809"/>
    <cellStyle name="R05H" xfId="810"/>
    <cellStyle name="R05L" xfId="811"/>
    <cellStyle name="R06A" xfId="812"/>
    <cellStyle name="R06B" xfId="813"/>
    <cellStyle name="R06H" xfId="814"/>
    <cellStyle name="R06L" xfId="815"/>
    <cellStyle name="R07A" xfId="816"/>
    <cellStyle name="R07B" xfId="817"/>
    <cellStyle name="R07H" xfId="818"/>
    <cellStyle name="R07L" xfId="819"/>
    <cellStyle name="RevList" xfId="820"/>
    <cellStyle name="serJet 1200 Series PCL 6" xfId="821"/>
    <cellStyle name="Style 1" xfId="822"/>
    <cellStyle name="Style 1 2" xfId="823"/>
    <cellStyle name="Style 2" xfId="824"/>
    <cellStyle name="Style 3" xfId="825"/>
    <cellStyle name="Style 4" xfId="826"/>
    <cellStyle name="subhead" xfId="827"/>
    <cellStyle name="Subtotal" xfId="828"/>
    <cellStyle name="Summary" xfId="829"/>
    <cellStyle name="T" xfId="830"/>
    <cellStyle name="T_ACBC_BC_Thang_04.2013_ACBGF.224" xfId="831"/>
    <cellStyle name="T_ACBC_BC_Thang_04.2013_ACBGF.224 2" xfId="832"/>
    <cellStyle name="th" xfId="833"/>
    <cellStyle name="Thanh" xfId="834"/>
    <cellStyle name="thuy" xfId="835"/>
    <cellStyle name="Thuyet minh" xfId="836"/>
    <cellStyle name="thvt" xfId="837"/>
    <cellStyle name="Tickmark" xfId="838"/>
    <cellStyle name="Title" xfId="46" builtinId="15" customBuiltin="1"/>
    <cellStyle name="Title 2" xfId="839"/>
    <cellStyle name="Title 3" xfId="1931"/>
    <cellStyle name="Total" xfId="61" builtinId="25" customBuiltin="1"/>
    <cellStyle name="Total 2" xfId="840"/>
    <cellStyle name="Total 2 2" xfId="841"/>
    <cellStyle name="Total 3" xfId="842"/>
    <cellStyle name="Total 4" xfId="843"/>
    <cellStyle name="viet" xfId="844"/>
    <cellStyle name="viet2" xfId="845"/>
    <cellStyle name="vnhead1" xfId="846"/>
    <cellStyle name="vnhead3" xfId="847"/>
    <cellStyle name="vntxt1" xfId="848"/>
    <cellStyle name="vntxt1 2" xfId="849"/>
    <cellStyle name="vntxt2" xfId="850"/>
    <cellStyle name="Währung [0]_UXO VII" xfId="851"/>
    <cellStyle name="Währung_UXO VII" xfId="852"/>
    <cellStyle name="Warning Text" xfId="59" builtinId="11" customBuiltin="1"/>
    <cellStyle name="Warning Text 2" xfId="853"/>
    <cellStyle name="センター" xfId="854"/>
    <cellStyle name="เครื่องหมายสกุลเงิน [0]_FTC_OFFER" xfId="855"/>
    <cellStyle name="เครื่องหมายสกุลเงิน_FTC_OFFER" xfId="856"/>
    <cellStyle name="ปกติ_FTC_OFFER" xfId="857"/>
    <cellStyle name=" [0.00]_ Att. 1- Cover" xfId="858"/>
    <cellStyle name="_ Att. 1- Cover" xfId="859"/>
    <cellStyle name="?_ Att. 1- Cover" xfId="860"/>
    <cellStyle name="똿뗦먛귟 [0.00]_PRODUCT DETAIL Q1" xfId="861"/>
    <cellStyle name="똿뗦먛귟_PRODUCT DETAIL Q1" xfId="862"/>
    <cellStyle name="믅됞 [0.00]_PRODUCT DETAIL Q1" xfId="863"/>
    <cellStyle name="믅됞_PRODUCT DETAIL Q1" xfId="864"/>
    <cellStyle name="백분율_††††† " xfId="865"/>
    <cellStyle name="뷭?_BOOKSHIP" xfId="866"/>
    <cellStyle name="쉼표 [0]_FABTEC AIR USA PANT 230302" xfId="867"/>
    <cellStyle name="쉼표_Sample plan" xfId="868"/>
    <cellStyle name="콤마 [0]_ 비목별 월별기술 " xfId="869"/>
    <cellStyle name="콤마_ 비목별 월별기술 " xfId="870"/>
    <cellStyle name="통화 [0]_††††† " xfId="871"/>
    <cellStyle name="통화_††††† " xfId="872"/>
    <cellStyle name="표준_(정보부문)월별인원계획" xfId="873"/>
    <cellStyle name="一般_00Q3902REV.1" xfId="874"/>
    <cellStyle name="千位分隔_CCTV" xfId="875"/>
    <cellStyle name="千分位[0]_00Q3902REV.1" xfId="876"/>
    <cellStyle name="千分位_00Q3902REV.1" xfId="877"/>
    <cellStyle name="常规_BA" xfId="878"/>
    <cellStyle name="桁区切り [0.00]_††††† " xfId="879"/>
    <cellStyle name="桁区切り_††††† " xfId="880"/>
    <cellStyle name="標準_††††† " xfId="881"/>
    <cellStyle name="貨幣 [0]_00Q3902REV.1" xfId="882"/>
    <cellStyle name="貨幣[0]_BRE" xfId="883"/>
    <cellStyle name="貨幣_00Q3902REV.1" xfId="884"/>
    <cellStyle name="通貨 [0.00]_††††† " xfId="885"/>
    <cellStyle name="通貨_††††† " xfId="886"/>
  </cellStyles>
  <dxfs count="2">
    <dxf>
      <font>
        <b/>
        <i val="0"/>
      </font>
    </dxf>
    <dxf>
      <font>
        <b/>
        <i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2"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3"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2"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14575"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3"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0250"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QUAN%20TRI%20QUY\QUAN%20TRI%20QUY%20VTBF\BAO%20CAO\BAO%20CAO%20QUY\B&#193;O%20C&#193;O%20VTBF%20QUY%204.2020\VTBF_FORMWORKING_QUY%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CLCGT_06262"/>
      <sheetName val="BCthunhap"/>
      <sheetName val="BCtinhhinhtaichinh"/>
      <sheetName val="BCTaiSan_06027"/>
      <sheetName val="BCKetQuaHoatDong_06028"/>
      <sheetName val="BCDanhMucDauTu_06029 "/>
      <sheetName val="Khac_06030"/>
      <sheetName val="GiaTriTaiSanRong_06129"/>
      <sheetName val="BCHoatDongVay_06026"/>
      <sheetName val="BC Han muc nuoc ngoai"/>
      <sheetName val="BC TS DT nuoc ngoai"/>
      <sheetName val="BCKetQuaHoatDong DT nuoc ngoai"/>
      <sheetName val="BCDanhMucDauTu DT nuoc ngoai"/>
    </sheetNames>
    <sheetDataSet>
      <sheetData sheetId="0">
        <row r="29">
          <cell r="G29" t="str">
            <v>Ngày 31 tháng 12 năm 2020
31 Dec 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opLeftCell="A10" workbookViewId="0">
      <selection activeCell="K29" sqref="K29"/>
    </sheetView>
  </sheetViews>
  <sheetFormatPr defaultRowHeight="12.75"/>
  <cols>
    <col min="1" max="1" width="15.85546875" customWidth="1"/>
    <col min="2" max="2" width="14.85546875" customWidth="1"/>
    <col min="3" max="3" width="20.140625" bestFit="1" customWidth="1"/>
    <col min="4" max="4" width="14.85546875" customWidth="1"/>
    <col min="7" max="7" width="13" customWidth="1"/>
    <col min="8" max="8" width="13.140625" customWidth="1"/>
  </cols>
  <sheetData>
    <row r="1" spans="1:4">
      <c r="A1" t="s">
        <v>497</v>
      </c>
    </row>
    <row r="2" spans="1:4">
      <c r="B2" s="480" t="s">
        <v>652</v>
      </c>
      <c r="C2" s="480" t="s">
        <v>652</v>
      </c>
      <c r="D2" s="480" t="s">
        <v>652</v>
      </c>
    </row>
    <row r="3" spans="1:4">
      <c r="A3" s="481" t="s">
        <v>498</v>
      </c>
      <c r="B3" s="602">
        <f>BCtinhhinhtaichinh!D33-BCTaiSan_06027!D32</f>
        <v>0</v>
      </c>
      <c r="C3" s="603">
        <f>BCTaiSan_06027!D32-BCDanhMucDauTu_06029!F49</f>
        <v>0</v>
      </c>
      <c r="D3" s="604">
        <f>BCthunhap!D14-BCKetQuaHoatDong_06028!D12-BCKetQuaHoatDong_06028!D39</f>
        <v>0</v>
      </c>
    </row>
    <row r="4" spans="1:4">
      <c r="A4" s="479" t="s">
        <v>653</v>
      </c>
      <c r="B4" s="602">
        <f>BCtinhhinhtaichinh!D45-BCTaiSan_06027!D54</f>
        <v>0</v>
      </c>
      <c r="C4" s="604">
        <f>BCTaiSan_06027!D55-BCtinhhinhtaichinh!D46</f>
        <v>0</v>
      </c>
      <c r="D4" s="604">
        <f>BCKetQuaHoatDong_06028!D17-BCthunhap!D23-BCthunhap!D29</f>
        <v>0</v>
      </c>
    </row>
    <row r="5" spans="1:4">
      <c r="A5" s="481" t="s">
        <v>499</v>
      </c>
      <c r="B5" s="600">
        <f>BCtinhhinhtaichinh!D51-BCtinhhinhtaichinh!E51-BCthunhap!D47</f>
        <v>0</v>
      </c>
      <c r="C5" s="603">
        <f>GiaTriTaiSanRong_06129!E20-BCtinhhinhtaichinh!D46</f>
        <v>0</v>
      </c>
      <c r="D5" s="604">
        <f>Khac_06030!D34-BCtinhhinhtaichinh!D47</f>
        <v>0</v>
      </c>
    </row>
    <row r="28" spans="3:11" ht="26.25" customHeight="1">
      <c r="C28" s="155" t="s">
        <v>775</v>
      </c>
      <c r="G28" s="749" t="s">
        <v>776</v>
      </c>
      <c r="H28" s="749"/>
      <c r="I28" s="749"/>
      <c r="J28" s="749"/>
      <c r="K28" s="155" t="s">
        <v>778</v>
      </c>
    </row>
    <row r="29" spans="3:11">
      <c r="G29" s="749"/>
      <c r="H29" s="749"/>
      <c r="I29" s="749"/>
      <c r="J29" s="749"/>
    </row>
    <row r="32" spans="3:11" ht="63.75">
      <c r="G32" s="153" t="s">
        <v>777</v>
      </c>
      <c r="H32" s="153" t="s">
        <v>773</v>
      </c>
    </row>
    <row r="35" spans="3:3">
      <c r="C35" s="155"/>
    </row>
  </sheetData>
  <mergeCells count="2">
    <mergeCell ref="G28:J28"/>
    <mergeCell ref="G29:J2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5"/>
  <sheetViews>
    <sheetView view="pageBreakPreview" zoomScaleNormal="100" zoomScaleSheetLayoutView="100" workbookViewId="0">
      <selection sqref="A1:XFD1048576"/>
    </sheetView>
  </sheetViews>
  <sheetFormatPr defaultColWidth="9.140625" defaultRowHeight="12.75"/>
  <cols>
    <col min="1" max="1" width="7.42578125" style="1" customWidth="1"/>
    <col min="2" max="2" width="5.28515625" style="1" customWidth="1"/>
    <col min="3" max="3" width="52.5703125" customWidth="1"/>
    <col min="4" max="4" width="11.7109375" customWidth="1"/>
    <col min="5" max="5" width="28.42578125" customWidth="1"/>
    <col min="6" max="6" width="29.85546875" customWidth="1"/>
    <col min="7" max="7" width="23.42578125" customWidth="1"/>
    <col min="8" max="8" width="16.42578125" bestFit="1" customWidth="1"/>
    <col min="9" max="9" width="9.140625" style="4"/>
    <col min="10" max="10" width="15.7109375" style="4" hidden="1" customWidth="1"/>
    <col min="11" max="11" width="15.42578125" style="4" hidden="1" customWidth="1"/>
    <col min="12" max="16384" width="9.140625" style="4"/>
  </cols>
  <sheetData>
    <row r="1" spans="1:13" ht="24.75" customHeight="1">
      <c r="A1" s="783" t="s">
        <v>220</v>
      </c>
      <c r="B1" s="783"/>
      <c r="C1" s="783"/>
      <c r="D1" s="783"/>
      <c r="E1" s="783"/>
      <c r="F1" s="783"/>
      <c r="G1" s="2"/>
      <c r="H1" s="2"/>
    </row>
    <row r="2" spans="1:13" ht="26.25" customHeight="1">
      <c r="A2" s="784" t="s">
        <v>253</v>
      </c>
      <c r="B2" s="784"/>
      <c r="C2" s="784"/>
      <c r="D2" s="784"/>
      <c r="E2" s="784"/>
      <c r="F2" s="784"/>
      <c r="G2" s="2"/>
      <c r="H2" s="2"/>
    </row>
    <row r="3" spans="1:13" ht="15">
      <c r="A3" s="772" t="s">
        <v>254</v>
      </c>
      <c r="B3" s="772"/>
      <c r="C3" s="772"/>
      <c r="D3" s="772"/>
      <c r="E3" s="772"/>
      <c r="F3" s="772"/>
      <c r="G3" s="772"/>
      <c r="H3" s="44"/>
    </row>
    <row r="4" spans="1:13" ht="22.5" customHeight="1">
      <c r="A4" s="772"/>
      <c r="B4" s="772"/>
      <c r="C4" s="772"/>
      <c r="D4" s="772"/>
      <c r="E4" s="772"/>
      <c r="F4" s="772"/>
      <c r="G4" s="772"/>
      <c r="H4" s="44"/>
    </row>
    <row r="5" spans="1:13">
      <c r="A5" s="785" t="s">
        <v>775</v>
      </c>
      <c r="B5" s="785"/>
      <c r="C5" s="785"/>
      <c r="D5" s="785"/>
      <c r="E5" s="785"/>
      <c r="F5" s="785"/>
      <c r="G5" s="785"/>
      <c r="H5" s="45"/>
    </row>
    <row r="6" spans="1:13">
      <c r="A6" s="45"/>
      <c r="B6" s="45"/>
      <c r="C6" s="45"/>
      <c r="D6" s="45"/>
      <c r="E6" s="45"/>
      <c r="F6" s="2"/>
      <c r="G6" s="2"/>
      <c r="H6" s="2"/>
    </row>
    <row r="7" spans="1:13" ht="30.75" customHeight="1">
      <c r="A7" s="56"/>
      <c r="B7" s="769" t="s">
        <v>261</v>
      </c>
      <c r="C7" s="769"/>
      <c r="D7" s="778" t="s">
        <v>429</v>
      </c>
      <c r="E7" s="778"/>
      <c r="F7" s="778"/>
      <c r="G7" s="778"/>
      <c r="H7" s="42"/>
    </row>
    <row r="8" spans="1:13" ht="30.75" customHeight="1">
      <c r="A8" s="57"/>
      <c r="B8" s="768" t="s">
        <v>260</v>
      </c>
      <c r="C8" s="768"/>
      <c r="D8" s="768" t="s">
        <v>262</v>
      </c>
      <c r="E8" s="768"/>
      <c r="F8" s="768"/>
      <c r="G8" s="57"/>
      <c r="H8" s="43"/>
    </row>
    <row r="9" spans="1:13" ht="30.75" customHeight="1">
      <c r="A9" s="56"/>
      <c r="B9" s="769" t="s">
        <v>263</v>
      </c>
      <c r="C9" s="769"/>
      <c r="D9" s="778" t="s">
        <v>430</v>
      </c>
      <c r="E9" s="778"/>
      <c r="F9" s="778"/>
      <c r="G9" s="778"/>
      <c r="H9" s="42"/>
    </row>
    <row r="10" spans="1:13" ht="30.75" customHeight="1">
      <c r="A10" s="58"/>
      <c r="B10" s="768" t="s">
        <v>264</v>
      </c>
      <c r="C10" s="768"/>
      <c r="D10" s="749" t="s">
        <v>793</v>
      </c>
      <c r="E10" s="749"/>
      <c r="F10" s="749"/>
      <c r="G10" s="749"/>
      <c r="H10" s="43"/>
    </row>
    <row r="11" spans="1:13">
      <c r="A11" s="23"/>
      <c r="B11" s="23"/>
      <c r="C11" s="3"/>
      <c r="D11" s="3"/>
      <c r="E11" s="3"/>
      <c r="F11" s="3"/>
      <c r="G11" s="3"/>
      <c r="H11" s="3"/>
    </row>
    <row r="12" spans="1:13" s="5" customFormat="1" ht="58.5" customHeight="1">
      <c r="A12" s="788" t="s">
        <v>210</v>
      </c>
      <c r="B12" s="788"/>
      <c r="C12" s="78" t="s">
        <v>221</v>
      </c>
      <c r="D12" s="78" t="s">
        <v>185</v>
      </c>
      <c r="E12" s="60" t="s">
        <v>463</v>
      </c>
      <c r="F12" s="60" t="s">
        <v>464</v>
      </c>
      <c r="G12" s="2"/>
      <c r="H12" s="2"/>
    </row>
    <row r="13" spans="1:13" s="5" customFormat="1" ht="30" customHeight="1">
      <c r="A13" s="79" t="s">
        <v>46</v>
      </c>
      <c r="B13" s="79"/>
      <c r="C13" s="80" t="s">
        <v>373</v>
      </c>
      <c r="D13" s="81" t="s">
        <v>172</v>
      </c>
      <c r="E13" s="82">
        <v>64698843727</v>
      </c>
      <c r="F13" s="82">
        <v>64394904150</v>
      </c>
      <c r="G13" s="226"/>
      <c r="H13" s="226"/>
      <c r="I13" s="39"/>
      <c r="J13" s="39"/>
      <c r="K13" s="39"/>
      <c r="L13" s="39"/>
      <c r="M13" s="39"/>
    </row>
    <row r="14" spans="1:13" s="5" customFormat="1" ht="38.25">
      <c r="A14" s="79" t="s">
        <v>56</v>
      </c>
      <c r="B14" s="79"/>
      <c r="C14" s="80" t="s">
        <v>374</v>
      </c>
      <c r="D14" s="81" t="s">
        <v>173</v>
      </c>
      <c r="E14" s="82">
        <v>328206439</v>
      </c>
      <c r="F14" s="82">
        <v>293366175</v>
      </c>
      <c r="G14" s="226"/>
      <c r="H14" s="226"/>
      <c r="I14" s="39"/>
      <c r="J14" s="39"/>
      <c r="K14" s="39"/>
      <c r="L14" s="39"/>
      <c r="M14" s="39"/>
    </row>
    <row r="15" spans="1:13" s="5" customFormat="1" ht="54.75" customHeight="1">
      <c r="A15" s="789"/>
      <c r="B15" s="47" t="s">
        <v>110</v>
      </c>
      <c r="C15" s="49" t="s">
        <v>375</v>
      </c>
      <c r="D15" s="46" t="s">
        <v>174</v>
      </c>
      <c r="E15" s="54">
        <v>328206439</v>
      </c>
      <c r="F15" s="54">
        <v>293366175</v>
      </c>
      <c r="G15" s="226"/>
      <c r="H15" s="226"/>
      <c r="I15" s="39"/>
      <c r="J15" s="39"/>
      <c r="K15" s="39"/>
      <c r="L15" s="39"/>
      <c r="M15" s="39"/>
    </row>
    <row r="16" spans="1:13" s="5" customFormat="1" ht="53.25" customHeight="1">
      <c r="A16" s="790"/>
      <c r="B16" s="47" t="s">
        <v>112</v>
      </c>
      <c r="C16" s="49" t="s">
        <v>376</v>
      </c>
      <c r="D16" s="46" t="s">
        <v>175</v>
      </c>
      <c r="E16" s="54"/>
      <c r="F16" s="54"/>
      <c r="G16" s="226"/>
      <c r="H16" s="226"/>
      <c r="I16" s="39"/>
      <c r="J16" s="39"/>
      <c r="K16" s="39"/>
      <c r="L16" s="39"/>
      <c r="M16" s="39"/>
    </row>
    <row r="17" spans="1:13" s="5" customFormat="1" ht="51.75" customHeight="1">
      <c r="A17" s="79" t="s">
        <v>133</v>
      </c>
      <c r="B17" s="79"/>
      <c r="C17" s="80" t="s">
        <v>377</v>
      </c>
      <c r="D17" s="79" t="s">
        <v>176</v>
      </c>
      <c r="E17" s="82">
        <v>647049078</v>
      </c>
      <c r="F17" s="82">
        <v>10573402</v>
      </c>
      <c r="G17" s="226"/>
      <c r="H17" s="226"/>
      <c r="I17" s="39"/>
      <c r="J17" s="39"/>
      <c r="K17" s="39"/>
      <c r="L17" s="39"/>
      <c r="M17" s="39"/>
    </row>
    <row r="18" spans="1:13" s="5" customFormat="1" ht="29.25" customHeight="1">
      <c r="A18" s="789"/>
      <c r="B18" s="46" t="s">
        <v>177</v>
      </c>
      <c r="C18" s="49" t="s">
        <v>378</v>
      </c>
      <c r="D18" s="46" t="s">
        <v>178</v>
      </c>
      <c r="E18" s="55">
        <v>739845238</v>
      </c>
      <c r="F18" s="55">
        <v>183289597</v>
      </c>
      <c r="G18" s="226"/>
      <c r="H18" s="226"/>
      <c r="I18" s="39"/>
      <c r="J18" s="39"/>
      <c r="K18" s="39"/>
      <c r="L18" s="39"/>
      <c r="M18" s="39"/>
    </row>
    <row r="19" spans="1:13" s="5" customFormat="1" ht="29.25" customHeight="1">
      <c r="A19" s="790"/>
      <c r="B19" s="46" t="s">
        <v>179</v>
      </c>
      <c r="C19" s="49" t="s">
        <v>379</v>
      </c>
      <c r="D19" s="46" t="s">
        <v>180</v>
      </c>
      <c r="E19" s="55">
        <v>-92796160</v>
      </c>
      <c r="F19" s="55">
        <v>-172716195</v>
      </c>
      <c r="G19" s="226"/>
      <c r="H19" s="226"/>
      <c r="I19" s="39"/>
      <c r="J19" s="39"/>
      <c r="K19" s="39"/>
      <c r="L19" s="39"/>
      <c r="M19" s="39"/>
    </row>
    <row r="20" spans="1:13" s="40" customFormat="1" ht="39" customHeight="1">
      <c r="A20" s="79" t="s">
        <v>135</v>
      </c>
      <c r="B20" s="79"/>
      <c r="C20" s="83" t="s">
        <v>380</v>
      </c>
      <c r="D20" s="79" t="s">
        <v>181</v>
      </c>
      <c r="E20" s="82">
        <v>65674099244</v>
      </c>
      <c r="F20" s="82">
        <v>64698843727</v>
      </c>
      <c r="G20" s="227"/>
      <c r="H20" s="227"/>
      <c r="I20" s="39"/>
      <c r="J20" s="39"/>
      <c r="K20" s="39"/>
      <c r="L20" s="39"/>
      <c r="M20" s="39"/>
    </row>
    <row r="21" spans="1:13" s="5" customFormat="1">
      <c r="A21" s="50"/>
      <c r="B21" s="50"/>
      <c r="C21" s="51"/>
      <c r="D21" s="50"/>
      <c r="E21" s="52"/>
      <c r="F21" s="52"/>
      <c r="G21" s="2"/>
      <c r="H21" s="2"/>
    </row>
    <row r="22" spans="1:13" s="5" customFormat="1">
      <c r="A22" s="24"/>
      <c r="B22" s="24"/>
      <c r="C22" s="2"/>
      <c r="D22" s="2"/>
      <c r="E22" s="2"/>
      <c r="F22" s="2"/>
      <c r="G22" s="2"/>
      <c r="H22" s="2"/>
    </row>
    <row r="23" spans="1:13" s="5" customFormat="1">
      <c r="A23" s="8" t="s">
        <v>187</v>
      </c>
      <c r="B23" s="6"/>
      <c r="C23" s="7"/>
      <c r="D23" s="6"/>
      <c r="E23" s="9" t="s">
        <v>188</v>
      </c>
      <c r="F23" s="2"/>
      <c r="G23" s="2"/>
      <c r="H23" s="2"/>
    </row>
    <row r="24" spans="1:13" s="5" customFormat="1">
      <c r="A24" s="10" t="s">
        <v>189</v>
      </c>
      <c r="B24" s="6"/>
      <c r="C24" s="7"/>
      <c r="D24" s="6"/>
      <c r="E24" s="11" t="s">
        <v>190</v>
      </c>
      <c r="F24" s="2"/>
      <c r="G24" s="2"/>
      <c r="H24" s="2"/>
    </row>
    <row r="25" spans="1:13" s="5" customFormat="1">
      <c r="A25" s="6"/>
      <c r="B25" s="6"/>
      <c r="C25" s="7"/>
      <c r="D25" s="6"/>
      <c r="E25" s="7"/>
      <c r="F25" s="2"/>
      <c r="G25" s="2"/>
      <c r="H25" s="2"/>
    </row>
    <row r="26" spans="1:13" s="5" customFormat="1">
      <c r="A26" s="6"/>
      <c r="B26" s="6"/>
      <c r="C26" s="7"/>
      <c r="D26" s="6"/>
      <c r="E26" s="7"/>
      <c r="F26" s="2"/>
      <c r="G26" s="2"/>
      <c r="H26" s="2"/>
    </row>
    <row r="27" spans="1:13" s="5" customFormat="1">
      <c r="A27" s="6"/>
      <c r="B27" s="6"/>
      <c r="C27" s="7"/>
      <c r="D27" s="6"/>
      <c r="E27" s="7"/>
      <c r="F27" s="2"/>
      <c r="G27" s="2"/>
      <c r="H27" s="2"/>
    </row>
    <row r="28" spans="1:13" s="5" customFormat="1">
      <c r="A28" s="6"/>
      <c r="B28" s="6"/>
      <c r="C28" s="7"/>
      <c r="D28" s="6"/>
      <c r="E28" s="7"/>
      <c r="F28" s="2"/>
      <c r="G28" s="2"/>
      <c r="H28" s="2"/>
    </row>
    <row r="29" spans="1:13" s="5" customFormat="1">
      <c r="A29" s="6"/>
      <c r="B29" s="6"/>
      <c r="C29" s="7"/>
      <c r="D29" s="6"/>
      <c r="E29" s="7"/>
      <c r="F29" s="2"/>
      <c r="G29" s="2"/>
      <c r="H29" s="2"/>
    </row>
    <row r="30" spans="1:13" s="5" customFormat="1">
      <c r="A30" s="6"/>
      <c r="B30" s="6"/>
      <c r="C30" s="7"/>
      <c r="D30" s="6"/>
      <c r="E30" s="7"/>
      <c r="F30" s="2"/>
      <c r="G30" s="2"/>
      <c r="H30" s="2"/>
    </row>
    <row r="31" spans="1:13">
      <c r="A31" s="6"/>
      <c r="B31" s="6"/>
      <c r="C31" s="7"/>
      <c r="D31" s="6"/>
      <c r="E31" s="7"/>
      <c r="F31" s="3"/>
      <c r="G31" s="3"/>
      <c r="H31" s="3"/>
    </row>
    <row r="32" spans="1:13">
      <c r="A32" s="12"/>
      <c r="B32" s="12"/>
      <c r="C32" s="13"/>
      <c r="D32" s="6"/>
      <c r="E32" s="13"/>
      <c r="F32" s="16"/>
      <c r="G32" s="3"/>
      <c r="H32" s="3"/>
    </row>
    <row r="33" spans="1:8">
      <c r="A33" s="18" t="s">
        <v>255</v>
      </c>
      <c r="B33" s="6"/>
      <c r="C33" s="7"/>
      <c r="D33" s="6"/>
      <c r="E33" s="20" t="s">
        <v>462</v>
      </c>
      <c r="F33" s="3"/>
      <c r="G33" s="3"/>
      <c r="H33" s="3"/>
    </row>
    <row r="34" spans="1:8">
      <c r="A34" s="472" t="s">
        <v>687</v>
      </c>
      <c r="B34" s="6"/>
      <c r="C34" s="7"/>
      <c r="D34" s="6"/>
      <c r="E34" s="20"/>
      <c r="F34" s="3"/>
      <c r="G34" s="3"/>
      <c r="H34" s="3"/>
    </row>
    <row r="35" spans="1:8">
      <c r="A35" s="6" t="s">
        <v>256</v>
      </c>
      <c r="B35" s="6"/>
      <c r="C35" s="7"/>
      <c r="D35" s="6"/>
      <c r="E35" s="19"/>
      <c r="F35" s="3"/>
      <c r="G35" s="3"/>
      <c r="H35" s="3"/>
    </row>
    <row r="36" spans="1:8">
      <c r="A36" s="23"/>
      <c r="B36" s="23"/>
      <c r="C36" s="3"/>
      <c r="D36" s="3"/>
      <c r="E36" s="3"/>
      <c r="F36" s="3"/>
      <c r="G36" s="3"/>
      <c r="H36" s="3"/>
    </row>
    <row r="37" spans="1:8">
      <c r="A37" s="23"/>
      <c r="B37" s="23"/>
      <c r="C37" s="3"/>
      <c r="D37" s="3"/>
      <c r="E37" s="3"/>
      <c r="F37" s="3"/>
      <c r="G37" s="3"/>
      <c r="H37" s="3"/>
    </row>
    <row r="38" spans="1:8">
      <c r="A38" s="23"/>
      <c r="B38" s="23"/>
      <c r="C38" s="3"/>
      <c r="D38" s="3"/>
      <c r="E38" s="3"/>
      <c r="F38" s="3"/>
      <c r="G38" s="3"/>
      <c r="H38" s="3"/>
    </row>
    <row r="39" spans="1:8">
      <c r="A39" s="23"/>
      <c r="B39" s="23"/>
      <c r="C39" s="3"/>
      <c r="D39" s="3"/>
      <c r="E39" s="3"/>
      <c r="F39" s="3"/>
      <c r="G39" s="3"/>
      <c r="H39" s="3"/>
    </row>
    <row r="40" spans="1:8">
      <c r="A40" s="23"/>
      <c r="B40" s="23"/>
      <c r="C40" s="3"/>
      <c r="D40" s="3"/>
      <c r="E40" s="3"/>
      <c r="F40" s="3"/>
      <c r="G40" s="3"/>
      <c r="H40" s="3"/>
    </row>
    <row r="41" spans="1:8">
      <c r="A41" s="23"/>
      <c r="B41" s="23"/>
      <c r="C41" s="3"/>
      <c r="D41" s="3"/>
      <c r="E41" s="3"/>
      <c r="F41" s="3"/>
      <c r="G41" s="3"/>
      <c r="H41" s="3"/>
    </row>
    <row r="42" spans="1:8">
      <c r="A42" s="23"/>
      <c r="B42" s="23"/>
      <c r="C42" s="3"/>
      <c r="D42" s="3"/>
      <c r="E42" s="3"/>
      <c r="F42" s="3"/>
      <c r="G42" s="3"/>
      <c r="H42" s="3"/>
    </row>
    <row r="43" spans="1:8">
      <c r="A43" s="23"/>
      <c r="B43" s="23"/>
      <c r="C43" s="3"/>
      <c r="D43" s="3"/>
      <c r="E43" s="3"/>
      <c r="F43" s="3"/>
      <c r="G43" s="3"/>
      <c r="H43" s="3"/>
    </row>
    <row r="44" spans="1:8">
      <c r="A44" s="23"/>
      <c r="B44" s="23"/>
      <c r="C44" s="3"/>
      <c r="D44" s="3"/>
      <c r="E44" s="3"/>
      <c r="F44" s="3"/>
      <c r="G44" s="3"/>
      <c r="H44" s="3"/>
    </row>
    <row r="45" spans="1:8">
      <c r="A45" s="23"/>
      <c r="B45" s="23"/>
      <c r="C45" s="3"/>
      <c r="D45" s="3"/>
      <c r="E45" s="3"/>
      <c r="F45" s="3"/>
      <c r="G45" s="3"/>
      <c r="H45" s="3"/>
    </row>
  </sheetData>
  <mergeCells count="15">
    <mergeCell ref="D9:G9"/>
    <mergeCell ref="D10:G10"/>
    <mergeCell ref="A12:B12"/>
    <mergeCell ref="A15:A16"/>
    <mergeCell ref="A18:A19"/>
    <mergeCell ref="B9:C9"/>
    <mergeCell ref="B10:C10"/>
    <mergeCell ref="B8:C8"/>
    <mergeCell ref="D8:F8"/>
    <mergeCell ref="A1:F1"/>
    <mergeCell ref="A2:F2"/>
    <mergeCell ref="A3:G4"/>
    <mergeCell ref="A5:G5"/>
    <mergeCell ref="B7:C7"/>
    <mergeCell ref="D7:G7"/>
  </mergeCells>
  <pageMargins left="0.65" right="0.37" top="1" bottom="1" header="0.5" footer="0.5"/>
  <pageSetup scale="7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7" zoomScale="82" zoomScaleNormal="82" zoomScaleSheetLayoutView="85" zoomScalePageLayoutView="77" workbookViewId="0">
      <selection activeCell="A7" sqref="A1:XFD1048576"/>
    </sheetView>
  </sheetViews>
  <sheetFormatPr defaultColWidth="9.140625" defaultRowHeight="15"/>
  <cols>
    <col min="1" max="1" width="4.85546875" style="36" customWidth="1"/>
    <col min="2" max="2" width="47.140625" style="15" customWidth="1"/>
    <col min="3" max="3" width="9.140625" style="15"/>
    <col min="4" max="4" width="14.5703125" style="15" customWidth="1"/>
    <col min="5" max="5" width="14" style="15" customWidth="1"/>
    <col min="6" max="6" width="9.140625" style="15"/>
    <col min="7" max="7" width="18.28515625" style="15" customWidth="1"/>
    <col min="8" max="10" width="19" style="15" customWidth="1"/>
    <col min="11" max="11" width="26.85546875" style="15" customWidth="1"/>
    <col min="12" max="16384" width="9.140625" style="15"/>
  </cols>
  <sheetData>
    <row r="1" spans="1:11" ht="27.75" customHeight="1">
      <c r="A1" s="783" t="s">
        <v>654</v>
      </c>
      <c r="B1" s="783"/>
      <c r="C1" s="783"/>
      <c r="D1" s="783"/>
      <c r="E1" s="783"/>
      <c r="F1" s="783"/>
      <c r="G1" s="783"/>
      <c r="H1" s="783"/>
      <c r="I1" s="783"/>
      <c r="J1" s="783"/>
      <c r="K1" s="783"/>
    </row>
    <row r="2" spans="1:11" ht="28.5" customHeight="1">
      <c r="A2" s="784" t="s">
        <v>681</v>
      </c>
      <c r="B2" s="784"/>
      <c r="C2" s="784"/>
      <c r="D2" s="784"/>
      <c r="E2" s="784"/>
      <c r="F2" s="784"/>
      <c r="G2" s="784"/>
      <c r="H2" s="784"/>
      <c r="I2" s="784"/>
      <c r="J2" s="784"/>
      <c r="K2" s="784"/>
    </row>
    <row r="3" spans="1:11" ht="15" customHeight="1">
      <c r="A3" s="772" t="s">
        <v>252</v>
      </c>
      <c r="B3" s="772"/>
      <c r="C3" s="772"/>
      <c r="D3" s="772"/>
      <c r="E3" s="772"/>
      <c r="F3" s="772"/>
      <c r="G3" s="772"/>
      <c r="H3" s="772"/>
      <c r="I3" s="772"/>
      <c r="J3" s="772"/>
      <c r="K3" s="772"/>
    </row>
    <row r="4" spans="1:11">
      <c r="A4" s="772"/>
      <c r="B4" s="772"/>
      <c r="C4" s="772"/>
      <c r="D4" s="772"/>
      <c r="E4" s="772"/>
      <c r="F4" s="772"/>
      <c r="G4" s="772"/>
      <c r="H4" s="772"/>
      <c r="I4" s="772"/>
      <c r="J4" s="772"/>
      <c r="K4" s="772"/>
    </row>
    <row r="5" spans="1:11">
      <c r="A5" s="785" t="s">
        <v>778</v>
      </c>
      <c r="B5" s="785"/>
      <c r="C5" s="785"/>
      <c r="D5" s="785"/>
      <c r="E5" s="785"/>
      <c r="F5" s="785"/>
      <c r="G5" s="785"/>
      <c r="H5" s="785"/>
      <c r="I5" s="785"/>
      <c r="J5" s="785"/>
      <c r="K5" s="785"/>
    </row>
    <row r="6" spans="1:11">
      <c r="A6" s="45"/>
      <c r="B6" s="45"/>
      <c r="C6" s="45"/>
      <c r="D6" s="45"/>
      <c r="E6" s="45"/>
      <c r="F6" s="2"/>
      <c r="G6" s="17"/>
      <c r="H6" s="17"/>
      <c r="I6" s="17"/>
      <c r="J6" s="17"/>
      <c r="K6" s="17"/>
    </row>
    <row r="7" spans="1:11" ht="31.5" customHeight="1">
      <c r="A7" s="769" t="s">
        <v>261</v>
      </c>
      <c r="B7" s="769"/>
      <c r="C7" s="38"/>
      <c r="D7" s="792" t="s">
        <v>496</v>
      </c>
      <c r="E7" s="792"/>
      <c r="F7" s="792"/>
      <c r="G7" s="792"/>
      <c r="H7" s="792"/>
      <c r="I7" s="792"/>
      <c r="J7" s="792"/>
      <c r="K7" s="17"/>
    </row>
    <row r="8" spans="1:11" ht="31.5" customHeight="1">
      <c r="A8" s="768" t="s">
        <v>260</v>
      </c>
      <c r="B8" s="768"/>
      <c r="C8" s="38"/>
      <c r="D8" s="791" t="s">
        <v>265</v>
      </c>
      <c r="E8" s="791"/>
      <c r="F8" s="791"/>
      <c r="G8" s="791"/>
      <c r="H8" s="791"/>
      <c r="I8" s="791"/>
      <c r="J8" s="791"/>
      <c r="K8" s="17"/>
    </row>
    <row r="9" spans="1:11" ht="31.5" customHeight="1">
      <c r="A9" s="769" t="s">
        <v>263</v>
      </c>
      <c r="B9" s="769"/>
      <c r="C9" s="38"/>
      <c r="D9" s="792" t="s">
        <v>648</v>
      </c>
      <c r="E9" s="792"/>
      <c r="F9" s="792"/>
      <c r="G9" s="792"/>
      <c r="H9" s="792"/>
      <c r="I9" s="792"/>
      <c r="J9" s="792"/>
      <c r="K9" s="17"/>
    </row>
    <row r="10" spans="1:11" ht="31.5" customHeight="1">
      <c r="A10" s="768" t="s">
        <v>264</v>
      </c>
      <c r="B10" s="768"/>
      <c r="C10" s="38"/>
      <c r="D10" s="793" t="s">
        <v>793</v>
      </c>
      <c r="E10" s="791"/>
      <c r="F10" s="791"/>
      <c r="G10" s="791"/>
      <c r="H10" s="791"/>
      <c r="I10" s="791"/>
      <c r="J10" s="791"/>
      <c r="K10" s="17"/>
    </row>
    <row r="11" spans="1:11">
      <c r="A11" s="21"/>
      <c r="B11" s="17"/>
      <c r="C11" s="17"/>
      <c r="D11" s="17"/>
      <c r="E11" s="17"/>
      <c r="F11" s="17"/>
      <c r="G11" s="17"/>
      <c r="H11" s="17"/>
      <c r="I11" s="17"/>
      <c r="J11" s="17"/>
      <c r="K11" s="17"/>
    </row>
    <row r="12" spans="1:11" s="22" customFormat="1" ht="29.25" customHeight="1">
      <c r="A12" s="794" t="s">
        <v>224</v>
      </c>
      <c r="B12" s="794" t="s">
        <v>225</v>
      </c>
      <c r="C12" s="798" t="s">
        <v>212</v>
      </c>
      <c r="D12" s="794" t="s">
        <v>248</v>
      </c>
      <c r="E12" s="794" t="s">
        <v>226</v>
      </c>
      <c r="F12" s="794" t="s">
        <v>227</v>
      </c>
      <c r="G12" s="794" t="s">
        <v>228</v>
      </c>
      <c r="H12" s="796" t="s">
        <v>229</v>
      </c>
      <c r="I12" s="797"/>
      <c r="J12" s="796" t="s">
        <v>232</v>
      </c>
      <c r="K12" s="797"/>
    </row>
    <row r="13" spans="1:11" s="22" customFormat="1" ht="51">
      <c r="A13" s="795"/>
      <c r="B13" s="795"/>
      <c r="C13" s="799"/>
      <c r="D13" s="795"/>
      <c r="E13" s="795"/>
      <c r="F13" s="795"/>
      <c r="G13" s="795"/>
      <c r="H13" s="77" t="s">
        <v>230</v>
      </c>
      <c r="I13" s="77" t="s">
        <v>231</v>
      </c>
      <c r="J13" s="77" t="s">
        <v>233</v>
      </c>
      <c r="K13" s="77" t="s">
        <v>231</v>
      </c>
    </row>
    <row r="14" spans="1:11" s="22" customFormat="1" ht="25.5">
      <c r="A14" s="26" t="s">
        <v>72</v>
      </c>
      <c r="B14" s="27" t="s">
        <v>240</v>
      </c>
      <c r="C14" s="27" t="s">
        <v>73</v>
      </c>
      <c r="D14" s="28"/>
      <c r="E14" s="28"/>
      <c r="F14" s="29"/>
      <c r="G14" s="30"/>
      <c r="H14" s="27"/>
      <c r="I14" s="14"/>
      <c r="J14" s="31"/>
      <c r="K14" s="32"/>
    </row>
    <row r="15" spans="1:11" s="22" customFormat="1" ht="25.5">
      <c r="A15" s="26" t="s">
        <v>46</v>
      </c>
      <c r="B15" s="27" t="s">
        <v>241</v>
      </c>
      <c r="C15" s="27" t="s">
        <v>74</v>
      </c>
      <c r="D15" s="29"/>
      <c r="E15" s="29"/>
      <c r="F15" s="29"/>
      <c r="G15" s="30"/>
      <c r="H15" s="27"/>
      <c r="I15" s="14"/>
      <c r="J15" s="27"/>
      <c r="K15" s="14"/>
    </row>
    <row r="16" spans="1:11" s="22" customFormat="1" ht="25.5">
      <c r="A16" s="26" t="s">
        <v>75</v>
      </c>
      <c r="B16" s="27" t="s">
        <v>234</v>
      </c>
      <c r="C16" s="27" t="s">
        <v>76</v>
      </c>
      <c r="D16" s="29"/>
      <c r="E16" s="29"/>
      <c r="F16" s="29"/>
      <c r="G16" s="28"/>
      <c r="H16" s="27"/>
      <c r="I16" s="33"/>
      <c r="J16" s="27"/>
      <c r="K16" s="33"/>
    </row>
    <row r="17" spans="1:11" s="22" customFormat="1" ht="25.5">
      <c r="A17" s="26" t="s">
        <v>56</v>
      </c>
      <c r="B17" s="27" t="s">
        <v>235</v>
      </c>
      <c r="C17" s="27" t="s">
        <v>77</v>
      </c>
      <c r="D17" s="29"/>
      <c r="E17" s="29"/>
      <c r="F17" s="29"/>
      <c r="G17" s="30"/>
      <c r="H17" s="27"/>
      <c r="I17" s="14"/>
      <c r="J17" s="27"/>
      <c r="K17" s="14"/>
    </row>
    <row r="18" spans="1:11" s="22" customFormat="1" ht="25.5">
      <c r="A18" s="26" t="s">
        <v>78</v>
      </c>
      <c r="B18" s="27" t="s">
        <v>242</v>
      </c>
      <c r="C18" s="27" t="s">
        <v>79</v>
      </c>
      <c r="D18" s="29"/>
      <c r="E18" s="29"/>
      <c r="F18" s="29"/>
      <c r="G18" s="30"/>
      <c r="H18" s="27"/>
      <c r="I18" s="14"/>
      <c r="J18" s="27"/>
      <c r="K18" s="14"/>
    </row>
    <row r="19" spans="1:11" s="22" customFormat="1" ht="25.5">
      <c r="A19" s="26" t="s">
        <v>80</v>
      </c>
      <c r="B19" s="27" t="s">
        <v>236</v>
      </c>
      <c r="C19" s="27" t="s">
        <v>81</v>
      </c>
      <c r="D19" s="29"/>
      <c r="E19" s="29"/>
      <c r="F19" s="29"/>
      <c r="G19" s="30"/>
      <c r="H19" s="27"/>
      <c r="I19" s="14"/>
      <c r="J19" s="27"/>
      <c r="K19" s="14"/>
    </row>
    <row r="20" spans="1:11" s="22" customFormat="1" ht="25.5">
      <c r="A20" s="26" t="s">
        <v>46</v>
      </c>
      <c r="B20" s="27" t="s">
        <v>237</v>
      </c>
      <c r="C20" s="27" t="s">
        <v>82</v>
      </c>
      <c r="D20" s="29"/>
      <c r="E20" s="29"/>
      <c r="F20" s="29"/>
      <c r="G20" s="30"/>
      <c r="H20" s="27"/>
      <c r="I20" s="14"/>
      <c r="J20" s="27"/>
      <c r="K20" s="14"/>
    </row>
    <row r="21" spans="1:11" s="22" customFormat="1" ht="25.5">
      <c r="A21" s="26" t="s">
        <v>83</v>
      </c>
      <c r="B21" s="27" t="s">
        <v>238</v>
      </c>
      <c r="C21" s="27" t="s">
        <v>84</v>
      </c>
      <c r="D21" s="29"/>
      <c r="E21" s="29"/>
      <c r="F21" s="29"/>
      <c r="G21" s="30"/>
      <c r="H21" s="27"/>
      <c r="I21" s="14"/>
      <c r="J21" s="27"/>
      <c r="K21" s="14"/>
    </row>
    <row r="22" spans="1:11" s="22" customFormat="1" ht="25.5">
      <c r="A22" s="26" t="s">
        <v>56</v>
      </c>
      <c r="B22" s="27" t="s">
        <v>239</v>
      </c>
      <c r="C22" s="27" t="s">
        <v>85</v>
      </c>
      <c r="D22" s="29"/>
      <c r="E22" s="29"/>
      <c r="F22" s="29"/>
      <c r="G22" s="30"/>
      <c r="H22" s="27"/>
      <c r="I22" s="14"/>
      <c r="J22" s="27"/>
      <c r="K22" s="14"/>
    </row>
    <row r="23" spans="1:11" s="22" customFormat="1" ht="38.25">
      <c r="A23" s="26" t="s">
        <v>86</v>
      </c>
      <c r="B23" s="27" t="s">
        <v>243</v>
      </c>
      <c r="C23" s="27" t="s">
        <v>87</v>
      </c>
      <c r="D23" s="29"/>
      <c r="E23" s="29"/>
      <c r="F23" s="29"/>
      <c r="G23" s="30"/>
      <c r="H23" s="27"/>
      <c r="I23" s="14"/>
      <c r="J23" s="27"/>
      <c r="K23" s="14"/>
    </row>
    <row r="24" spans="1:11" s="22" customFormat="1" ht="12.75">
      <c r="A24" s="48"/>
      <c r="B24" s="53"/>
      <c r="C24" s="53"/>
      <c r="D24" s="29"/>
      <c r="E24" s="29"/>
      <c r="F24" s="29"/>
      <c r="G24" s="30"/>
      <c r="H24" s="27"/>
      <c r="I24" s="14"/>
      <c r="J24" s="31"/>
      <c r="K24" s="32"/>
    </row>
    <row r="25" spans="1:11" s="22" customFormat="1" ht="12.75">
      <c r="A25" s="34"/>
      <c r="B25" s="25"/>
      <c r="C25" s="25"/>
      <c r="D25" s="25"/>
      <c r="E25" s="25"/>
      <c r="F25" s="25"/>
      <c r="G25" s="25"/>
      <c r="H25" s="25"/>
      <c r="I25" s="25"/>
      <c r="J25" s="25"/>
      <c r="K25" s="25"/>
    </row>
    <row r="26" spans="1:11" s="22" customFormat="1" ht="12.75">
      <c r="A26" s="8" t="s">
        <v>187</v>
      </c>
      <c r="B26" s="6"/>
      <c r="C26" s="7"/>
      <c r="D26" s="25"/>
      <c r="E26" s="25"/>
      <c r="F26" s="25"/>
      <c r="G26" s="25"/>
      <c r="H26" s="25"/>
      <c r="I26" s="9" t="s">
        <v>188</v>
      </c>
      <c r="J26" s="25"/>
      <c r="K26" s="25"/>
    </row>
    <row r="27" spans="1:11" s="22" customFormat="1" ht="12.75">
      <c r="A27" s="10" t="s">
        <v>189</v>
      </c>
      <c r="B27" s="6"/>
      <c r="C27" s="7"/>
      <c r="D27" s="25"/>
      <c r="E27" s="25"/>
      <c r="F27" s="25"/>
      <c r="G27" s="25"/>
      <c r="H27" s="25"/>
      <c r="I27" s="11" t="s">
        <v>190</v>
      </c>
      <c r="J27" s="25"/>
      <c r="K27" s="25"/>
    </row>
    <row r="28" spans="1:11">
      <c r="A28" s="6"/>
      <c r="B28" s="6"/>
      <c r="C28" s="7"/>
      <c r="D28" s="17"/>
      <c r="E28" s="17"/>
      <c r="F28" s="17"/>
      <c r="G28" s="17"/>
      <c r="H28" s="17"/>
      <c r="I28" s="7"/>
      <c r="J28" s="17"/>
      <c r="K28" s="17"/>
    </row>
    <row r="29" spans="1:11">
      <c r="A29" s="6"/>
      <c r="B29" s="6"/>
      <c r="C29" s="7"/>
      <c r="D29" s="17"/>
      <c r="E29" s="17"/>
      <c r="F29" s="17"/>
      <c r="G29" s="17"/>
      <c r="H29" s="17"/>
      <c r="I29" s="7"/>
      <c r="J29" s="17"/>
      <c r="K29" s="17"/>
    </row>
    <row r="30" spans="1:11">
      <c r="A30" s="6"/>
      <c r="B30" s="6"/>
      <c r="C30" s="7"/>
      <c r="D30" s="17"/>
      <c r="E30" s="17"/>
      <c r="F30" s="17"/>
      <c r="G30" s="17"/>
      <c r="H30" s="17"/>
      <c r="I30" s="7"/>
      <c r="J30" s="17"/>
      <c r="K30" s="17"/>
    </row>
    <row r="31" spans="1:11">
      <c r="A31" s="6"/>
      <c r="B31" s="6"/>
      <c r="C31" s="7"/>
      <c r="D31" s="17"/>
      <c r="E31" s="17"/>
      <c r="F31" s="17"/>
      <c r="G31" s="17"/>
      <c r="H31" s="17"/>
      <c r="I31" s="7"/>
      <c r="J31" s="17"/>
      <c r="K31" s="17"/>
    </row>
    <row r="32" spans="1:11">
      <c r="A32" s="6"/>
      <c r="B32" s="6"/>
      <c r="C32" s="7"/>
      <c r="D32" s="17"/>
      <c r="E32" s="17"/>
      <c r="F32" s="17"/>
      <c r="G32" s="17"/>
      <c r="H32" s="17"/>
      <c r="I32" s="7"/>
      <c r="J32" s="17"/>
      <c r="K32" s="17"/>
    </row>
    <row r="33" spans="1:11">
      <c r="A33" s="6"/>
      <c r="B33" s="6"/>
      <c r="C33" s="7"/>
      <c r="D33" s="17"/>
      <c r="E33" s="17"/>
      <c r="F33" s="17"/>
      <c r="G33" s="17"/>
      <c r="H33" s="17"/>
      <c r="I33" s="7"/>
      <c r="J33" s="17"/>
      <c r="K33" s="17"/>
    </row>
    <row r="34" spans="1:11">
      <c r="A34" s="6"/>
      <c r="B34" s="6"/>
      <c r="C34" s="7"/>
      <c r="D34" s="17"/>
      <c r="E34" s="17"/>
      <c r="F34" s="17"/>
      <c r="G34" s="17"/>
      <c r="H34" s="17"/>
      <c r="I34" s="7"/>
      <c r="J34" s="17"/>
      <c r="K34" s="17"/>
    </row>
    <row r="35" spans="1:11">
      <c r="A35" s="12"/>
      <c r="B35" s="12"/>
      <c r="C35" s="13"/>
      <c r="D35" s="35"/>
      <c r="E35" s="17"/>
      <c r="F35" s="17"/>
      <c r="G35" s="17"/>
      <c r="H35" s="17"/>
      <c r="I35" s="13"/>
      <c r="J35" s="35"/>
      <c r="K35" s="35"/>
    </row>
    <row r="36" spans="1:11">
      <c r="A36" s="18" t="s">
        <v>255</v>
      </c>
      <c r="B36" s="6"/>
      <c r="C36" s="7"/>
      <c r="D36" s="17"/>
      <c r="E36" s="17"/>
      <c r="F36" s="17"/>
      <c r="G36" s="17"/>
      <c r="H36" s="17"/>
      <c r="I36" s="20" t="s">
        <v>456</v>
      </c>
      <c r="J36" s="17"/>
      <c r="K36" s="17"/>
    </row>
    <row r="37" spans="1:11">
      <c r="A37" s="472" t="s">
        <v>687</v>
      </c>
      <c r="B37" s="6"/>
      <c r="C37" s="7"/>
      <c r="D37" s="17"/>
      <c r="E37" s="17"/>
      <c r="F37" s="17"/>
      <c r="G37" s="17"/>
      <c r="H37" s="17"/>
      <c r="I37" s="20"/>
      <c r="J37" s="17"/>
      <c r="K37" s="17"/>
    </row>
    <row r="38" spans="1:11">
      <c r="A38" s="6" t="s">
        <v>256</v>
      </c>
      <c r="B38" s="6"/>
      <c r="C38" s="7"/>
      <c r="D38" s="17"/>
      <c r="E38" s="17"/>
      <c r="F38" s="17"/>
      <c r="G38" s="17"/>
      <c r="H38" s="17"/>
      <c r="I38" s="19"/>
      <c r="J38" s="17"/>
      <c r="K38" s="17"/>
    </row>
    <row r="39" spans="1:11">
      <c r="A39" s="15"/>
    </row>
  </sheetData>
  <mergeCells count="21">
    <mergeCell ref="G12:G13"/>
    <mergeCell ref="H12:I12"/>
    <mergeCell ref="J12:K12"/>
    <mergeCell ref="A12:A13"/>
    <mergeCell ref="B12:B13"/>
    <mergeCell ref="C12:C13"/>
    <mergeCell ref="D12:D13"/>
    <mergeCell ref="E12:E13"/>
    <mergeCell ref="F12:F13"/>
    <mergeCell ref="A1:K1"/>
    <mergeCell ref="A2:K2"/>
    <mergeCell ref="A3:K4"/>
    <mergeCell ref="A5:K5"/>
    <mergeCell ref="A7:B7"/>
    <mergeCell ref="D7:J7"/>
    <mergeCell ref="A8:B8"/>
    <mergeCell ref="A10:B10"/>
    <mergeCell ref="A9:B9"/>
    <mergeCell ref="D8:J8"/>
    <mergeCell ref="D9:J9"/>
    <mergeCell ref="D10:J10"/>
  </mergeCells>
  <printOptions horizontalCentered="1"/>
  <pageMargins left="0.7" right="0.7" top="0.3" bottom="0.28000000000000003" header="0.17" footer="0.19"/>
  <pageSetup paperSize="9" scale="6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N107"/>
  <sheetViews>
    <sheetView view="pageBreakPreview" topLeftCell="A58" zoomScale="96" zoomScaleSheetLayoutView="96" workbookViewId="0">
      <selection activeCell="A58" sqref="A1:XFD1048576"/>
    </sheetView>
  </sheetViews>
  <sheetFormatPr defaultColWidth="9.140625" defaultRowHeight="12.75"/>
  <cols>
    <col min="1" max="1" width="9.140625" style="616"/>
    <col min="2" max="2" width="33.85546875" style="616" customWidth="1"/>
    <col min="3" max="3" width="22.42578125" style="616" customWidth="1"/>
    <col min="4" max="6" width="13.7109375" style="616" customWidth="1"/>
    <col min="7" max="7" width="15.85546875" style="616" customWidth="1"/>
    <col min="8" max="8" width="40.5703125" style="631" customWidth="1"/>
    <col min="9" max="9" width="14.85546875" style="703" bestFit="1" customWidth="1"/>
    <col min="10" max="13" width="21.140625" style="616" customWidth="1"/>
    <col min="14" max="14" width="13.42578125" style="616" bestFit="1" customWidth="1"/>
    <col min="15" max="15" width="8" style="616" bestFit="1" customWidth="1"/>
    <col min="16" max="20" width="9.140625" style="616"/>
    <col min="21" max="21" width="12" style="616" bestFit="1" customWidth="1"/>
    <col min="22" max="22" width="13.42578125" style="616" bestFit="1" customWidth="1"/>
    <col min="23" max="16384" width="9.140625" style="616"/>
  </cols>
  <sheetData>
    <row r="1" spans="1:13" s="611" customFormat="1" ht="29.25" customHeight="1">
      <c r="A1" s="830" t="s">
        <v>654</v>
      </c>
      <c r="B1" s="830"/>
      <c r="C1" s="830"/>
      <c r="D1" s="830"/>
      <c r="E1" s="830"/>
      <c r="F1" s="830"/>
      <c r="G1" s="830"/>
      <c r="H1" s="830"/>
      <c r="I1" s="609"/>
      <c r="J1" s="610"/>
      <c r="K1" s="610"/>
      <c r="L1" s="610"/>
      <c r="M1" s="610"/>
    </row>
    <row r="2" spans="1:13" s="611" customFormat="1" ht="30" customHeight="1">
      <c r="A2" s="831" t="s">
        <v>781</v>
      </c>
      <c r="B2" s="831"/>
      <c r="C2" s="831"/>
      <c r="D2" s="831"/>
      <c r="E2" s="831"/>
      <c r="F2" s="831"/>
      <c r="G2" s="831"/>
      <c r="H2" s="831"/>
      <c r="I2" s="612"/>
      <c r="J2" s="613"/>
      <c r="K2" s="613"/>
      <c r="L2" s="613"/>
      <c r="M2" s="613"/>
    </row>
    <row r="3" spans="1:13" ht="37.15" customHeight="1">
      <c r="A3" s="832" t="s">
        <v>588</v>
      </c>
      <c r="B3" s="832"/>
      <c r="C3" s="832"/>
      <c r="D3" s="832"/>
      <c r="E3" s="832"/>
      <c r="F3" s="832"/>
      <c r="G3" s="832"/>
      <c r="H3" s="832"/>
      <c r="I3" s="614"/>
      <c r="J3" s="615"/>
      <c r="K3" s="615"/>
      <c r="L3" s="615"/>
      <c r="M3" s="615"/>
    </row>
    <row r="4" spans="1:13" ht="14.25" customHeight="1">
      <c r="A4" s="833" t="s">
        <v>775</v>
      </c>
      <c r="B4" s="834"/>
      <c r="C4" s="834"/>
      <c r="D4" s="834"/>
      <c r="E4" s="834"/>
      <c r="F4" s="834"/>
      <c r="G4" s="834"/>
      <c r="H4" s="834"/>
      <c r="I4" s="617"/>
      <c r="J4" s="618"/>
      <c r="K4" s="618"/>
      <c r="L4" s="618"/>
      <c r="M4" s="618"/>
    </row>
    <row r="5" spans="1:13" ht="13.5" customHeight="1">
      <c r="A5" s="618"/>
      <c r="B5" s="618"/>
      <c r="C5" s="618"/>
      <c r="D5" s="618"/>
      <c r="E5" s="618"/>
      <c r="F5" s="618"/>
      <c r="G5" s="618"/>
      <c r="H5" s="619"/>
      <c r="I5" s="617"/>
      <c r="J5" s="618"/>
      <c r="K5" s="618"/>
      <c r="L5" s="618"/>
      <c r="M5" s="618"/>
    </row>
    <row r="6" spans="1:13" ht="31.5" customHeight="1">
      <c r="A6" s="620" t="s">
        <v>782</v>
      </c>
      <c r="B6" s="621" t="s">
        <v>783</v>
      </c>
      <c r="C6" s="819" t="s">
        <v>791</v>
      </c>
      <c r="D6" s="819"/>
      <c r="E6" s="819"/>
      <c r="F6" s="819"/>
      <c r="G6" s="819"/>
      <c r="H6" s="819"/>
      <c r="I6" s="622"/>
      <c r="J6" s="622"/>
      <c r="K6" s="622"/>
      <c r="L6" s="623"/>
      <c r="M6" s="623"/>
    </row>
    <row r="7" spans="1:13" ht="31.5" customHeight="1">
      <c r="A7" s="620" t="s">
        <v>784</v>
      </c>
      <c r="B7" s="621" t="s">
        <v>785</v>
      </c>
      <c r="C7" s="819" t="s">
        <v>786</v>
      </c>
      <c r="D7" s="819"/>
      <c r="E7" s="819"/>
      <c r="F7" s="819"/>
      <c r="G7" s="819"/>
      <c r="H7" s="819"/>
      <c r="I7" s="622"/>
      <c r="J7" s="622"/>
      <c r="K7" s="622"/>
      <c r="L7" s="624"/>
      <c r="M7" s="624"/>
    </row>
    <row r="8" spans="1:13" ht="31.5" customHeight="1">
      <c r="A8" s="620" t="s">
        <v>787</v>
      </c>
      <c r="B8" s="621" t="s">
        <v>788</v>
      </c>
      <c r="C8" s="819" t="s">
        <v>792</v>
      </c>
      <c r="D8" s="819"/>
      <c r="E8" s="819"/>
      <c r="F8" s="819"/>
      <c r="G8" s="819"/>
      <c r="H8" s="819"/>
      <c r="I8" s="622"/>
      <c r="J8" s="622"/>
      <c r="K8" s="622"/>
      <c r="L8" s="623"/>
      <c r="M8" s="623"/>
    </row>
    <row r="9" spans="1:13" ht="25.5">
      <c r="A9" s="620">
        <v>4</v>
      </c>
      <c r="B9" s="621" t="s">
        <v>789</v>
      </c>
      <c r="C9" s="820" t="s">
        <v>793</v>
      </c>
      <c r="D9" s="820"/>
      <c r="E9" s="820"/>
      <c r="F9" s="820"/>
      <c r="G9" s="820"/>
      <c r="H9" s="820"/>
      <c r="I9" s="625"/>
      <c r="J9" s="625"/>
      <c r="K9" s="625"/>
      <c r="L9" s="626"/>
      <c r="M9" s="626"/>
    </row>
    <row r="10" spans="1:13" ht="9" customHeight="1">
      <c r="A10" s="627"/>
      <c r="B10" s="621"/>
      <c r="C10" s="628"/>
      <c r="D10" s="628"/>
      <c r="E10" s="628"/>
      <c r="F10" s="628"/>
      <c r="G10" s="628"/>
      <c r="H10" s="628"/>
      <c r="I10" s="625"/>
      <c r="J10" s="625"/>
      <c r="K10" s="625"/>
      <c r="L10" s="626"/>
      <c r="M10" s="626"/>
    </row>
    <row r="11" spans="1:13" ht="9" customHeight="1">
      <c r="A11" s="627"/>
      <c r="B11" s="621"/>
      <c r="C11" s="628"/>
      <c r="D11" s="628"/>
      <c r="E11" s="628"/>
      <c r="F11" s="628"/>
      <c r="G11" s="628"/>
      <c r="H11" s="628"/>
      <c r="I11" s="625"/>
      <c r="J11" s="625"/>
      <c r="K11" s="625"/>
      <c r="L11" s="626"/>
      <c r="M11" s="626"/>
    </row>
    <row r="12" spans="1:13" s="632" customFormat="1" ht="20.100000000000001" customHeight="1">
      <c r="A12" s="629" t="s">
        <v>790</v>
      </c>
      <c r="B12" s="629"/>
      <c r="C12" s="629"/>
      <c r="D12" s="629"/>
      <c r="E12" s="630"/>
      <c r="F12" s="630"/>
      <c r="G12" s="630"/>
      <c r="H12" s="631"/>
    </row>
    <row r="13" spans="1:13" s="632" customFormat="1" ht="20.100000000000001" customHeight="1">
      <c r="A13" s="633" t="s">
        <v>574</v>
      </c>
      <c r="B13" s="633"/>
      <c r="C13" s="633"/>
      <c r="D13" s="633"/>
      <c r="E13" s="630"/>
      <c r="F13" s="630"/>
      <c r="G13" s="630"/>
      <c r="H13" s="631"/>
    </row>
    <row r="14" spans="1:13" s="634" customFormat="1" ht="15.75" customHeight="1">
      <c r="A14" s="821" t="s">
        <v>224</v>
      </c>
      <c r="B14" s="823" t="s">
        <v>575</v>
      </c>
      <c r="C14" s="824"/>
      <c r="D14" s="824"/>
      <c r="E14" s="824"/>
      <c r="F14" s="825"/>
      <c r="G14" s="829" t="s">
        <v>576</v>
      </c>
      <c r="H14" s="829"/>
    </row>
    <row r="15" spans="1:13" s="634" customFormat="1" ht="21" customHeight="1">
      <c r="A15" s="822"/>
      <c r="B15" s="826"/>
      <c r="C15" s="827"/>
      <c r="D15" s="827"/>
      <c r="E15" s="827"/>
      <c r="F15" s="828"/>
      <c r="G15" s="635" t="s">
        <v>577</v>
      </c>
      <c r="H15" s="635" t="s">
        <v>578</v>
      </c>
    </row>
    <row r="16" spans="1:13" s="634" customFormat="1" ht="25.5" customHeight="1">
      <c r="A16" s="636" t="s">
        <v>46</v>
      </c>
      <c r="B16" s="816" t="s">
        <v>579</v>
      </c>
      <c r="C16" s="817"/>
      <c r="D16" s="817"/>
      <c r="E16" s="817"/>
      <c r="F16" s="818"/>
      <c r="G16" s="637"/>
      <c r="H16" s="637"/>
    </row>
    <row r="17" spans="1:14" s="634" customFormat="1">
      <c r="A17" s="636" t="s">
        <v>580</v>
      </c>
      <c r="B17" s="816" t="s">
        <v>581</v>
      </c>
      <c r="C17" s="817"/>
      <c r="D17" s="817"/>
      <c r="E17" s="817"/>
      <c r="F17" s="818"/>
      <c r="G17" s="638"/>
      <c r="H17" s="638"/>
    </row>
    <row r="18" spans="1:14" s="634" customFormat="1">
      <c r="A18" s="636" t="s">
        <v>582</v>
      </c>
      <c r="B18" s="816" t="s">
        <v>583</v>
      </c>
      <c r="C18" s="817"/>
      <c r="D18" s="817"/>
      <c r="E18" s="817"/>
      <c r="F18" s="818"/>
      <c r="G18" s="638"/>
      <c r="H18" s="638"/>
    </row>
    <row r="19" spans="1:14" s="634" customFormat="1">
      <c r="A19" s="636" t="s">
        <v>56</v>
      </c>
      <c r="B19" s="816" t="s">
        <v>584</v>
      </c>
      <c r="C19" s="817"/>
      <c r="D19" s="817"/>
      <c r="E19" s="817"/>
      <c r="F19" s="818"/>
      <c r="G19" s="638"/>
      <c r="H19" s="638"/>
    </row>
    <row r="20" spans="1:14" s="634" customFormat="1">
      <c r="A20" s="636" t="s">
        <v>580</v>
      </c>
      <c r="B20" s="816" t="s">
        <v>581</v>
      </c>
      <c r="C20" s="817"/>
      <c r="D20" s="817"/>
      <c r="E20" s="817"/>
      <c r="F20" s="818"/>
      <c r="G20" s="638"/>
      <c r="H20" s="638"/>
    </row>
    <row r="21" spans="1:14" s="634" customFormat="1">
      <c r="A21" s="636" t="s">
        <v>582</v>
      </c>
      <c r="B21" s="816" t="s">
        <v>583</v>
      </c>
      <c r="C21" s="817"/>
      <c r="D21" s="817"/>
      <c r="E21" s="817"/>
      <c r="F21" s="818"/>
      <c r="G21" s="638"/>
      <c r="H21" s="638"/>
    </row>
    <row r="22" spans="1:14" s="634" customFormat="1">
      <c r="A22" s="636" t="s">
        <v>133</v>
      </c>
      <c r="B22" s="816" t="s">
        <v>585</v>
      </c>
      <c r="C22" s="817"/>
      <c r="D22" s="817"/>
      <c r="E22" s="817"/>
      <c r="F22" s="818"/>
      <c r="G22" s="638"/>
      <c r="H22" s="638"/>
    </row>
    <row r="23" spans="1:14" s="634" customFormat="1">
      <c r="A23" s="636" t="s">
        <v>580</v>
      </c>
      <c r="B23" s="816" t="s">
        <v>581</v>
      </c>
      <c r="C23" s="817"/>
      <c r="D23" s="817"/>
      <c r="E23" s="817"/>
      <c r="F23" s="818"/>
      <c r="G23" s="638"/>
      <c r="H23" s="638"/>
    </row>
    <row r="24" spans="1:14" s="634" customFormat="1">
      <c r="A24" s="636" t="s">
        <v>582</v>
      </c>
      <c r="B24" s="816" t="s">
        <v>583</v>
      </c>
      <c r="C24" s="817"/>
      <c r="D24" s="817"/>
      <c r="E24" s="817"/>
      <c r="F24" s="818"/>
      <c r="G24" s="638"/>
      <c r="H24" s="638"/>
    </row>
    <row r="25" spans="1:14" s="634" customFormat="1">
      <c r="A25" s="636" t="s">
        <v>135</v>
      </c>
      <c r="B25" s="816" t="s">
        <v>586</v>
      </c>
      <c r="C25" s="817"/>
      <c r="D25" s="817"/>
      <c r="E25" s="817"/>
      <c r="F25" s="818"/>
      <c r="G25" s="638"/>
      <c r="H25" s="638"/>
    </row>
    <row r="26" spans="1:14" s="634" customFormat="1">
      <c r="A26" s="639">
        <v>1</v>
      </c>
      <c r="B26" s="816" t="s">
        <v>581</v>
      </c>
      <c r="C26" s="817"/>
      <c r="D26" s="817"/>
      <c r="E26" s="817"/>
      <c r="F26" s="818"/>
      <c r="G26" s="638"/>
      <c r="H26" s="638"/>
    </row>
    <row r="27" spans="1:14" s="634" customFormat="1">
      <c r="A27" s="639">
        <v>2</v>
      </c>
      <c r="B27" s="816" t="s">
        <v>583</v>
      </c>
      <c r="C27" s="817"/>
      <c r="D27" s="817"/>
      <c r="E27" s="817"/>
      <c r="F27" s="818"/>
      <c r="G27" s="638"/>
      <c r="H27" s="638"/>
    </row>
    <row r="28" spans="1:14" s="634" customFormat="1">
      <c r="A28" s="640" t="s">
        <v>587</v>
      </c>
      <c r="B28" s="640"/>
      <c r="C28" s="640"/>
      <c r="D28" s="640"/>
      <c r="E28" s="640"/>
      <c r="F28" s="640"/>
      <c r="G28" s="640"/>
      <c r="H28" s="640"/>
    </row>
    <row r="29" spans="1:14" s="634" customFormat="1">
      <c r="A29" s="641"/>
      <c r="B29" s="642"/>
      <c r="C29" s="642"/>
      <c r="D29" s="642"/>
      <c r="E29" s="641"/>
      <c r="F29" s="642"/>
      <c r="G29" s="642"/>
      <c r="H29" s="642"/>
    </row>
    <row r="30" spans="1:14" s="646" customFormat="1" ht="18" customHeight="1">
      <c r="A30" s="643" t="s">
        <v>592</v>
      </c>
      <c r="B30" s="643"/>
      <c r="C30" s="643"/>
      <c r="D30" s="643"/>
      <c r="E30" s="643"/>
      <c r="F30" s="643"/>
      <c r="G30" s="644"/>
      <c r="H30" s="645"/>
    </row>
    <row r="31" spans="1:14" s="646" customFormat="1" ht="30.75" customHeight="1">
      <c r="A31" s="806" t="s">
        <v>593</v>
      </c>
      <c r="B31" s="810" t="s">
        <v>299</v>
      </c>
      <c r="C31" s="811"/>
      <c r="D31" s="814" t="s">
        <v>463</v>
      </c>
      <c r="E31" s="815"/>
      <c r="F31" s="814" t="s">
        <v>594</v>
      </c>
      <c r="G31" s="815"/>
      <c r="H31" s="806" t="s">
        <v>595</v>
      </c>
      <c r="I31" s="645"/>
      <c r="N31" s="647"/>
    </row>
    <row r="32" spans="1:14" s="646" customFormat="1" ht="28.5" customHeight="1">
      <c r="A32" s="807"/>
      <c r="B32" s="812"/>
      <c r="C32" s="813"/>
      <c r="D32" s="648" t="s">
        <v>577</v>
      </c>
      <c r="E32" s="648" t="s">
        <v>596</v>
      </c>
      <c r="F32" s="648" t="s">
        <v>577</v>
      </c>
      <c r="G32" s="648" t="s">
        <v>596</v>
      </c>
      <c r="H32" s="807"/>
      <c r="I32" s="645"/>
      <c r="N32" s="647"/>
    </row>
    <row r="33" spans="1:14" s="653" customFormat="1" ht="30" customHeight="1">
      <c r="A33" s="649" t="s">
        <v>89</v>
      </c>
      <c r="B33" s="808" t="s">
        <v>597</v>
      </c>
      <c r="C33" s="809"/>
      <c r="D33" s="650"/>
      <c r="E33" s="650"/>
      <c r="F33" s="650"/>
      <c r="G33" s="650"/>
      <c r="H33" s="651"/>
      <c r="I33" s="652"/>
    </row>
    <row r="34" spans="1:14" s="653" customFormat="1" ht="30" customHeight="1">
      <c r="A34" s="649"/>
      <c r="B34" s="808" t="s">
        <v>598</v>
      </c>
      <c r="C34" s="809"/>
      <c r="D34" s="650"/>
      <c r="E34" s="650"/>
      <c r="F34" s="650"/>
      <c r="G34" s="650"/>
      <c r="H34" s="651"/>
      <c r="I34" s="652"/>
    </row>
    <row r="35" spans="1:14" s="653" customFormat="1" ht="30" customHeight="1">
      <c r="A35" s="649"/>
      <c r="B35" s="808" t="s">
        <v>599</v>
      </c>
      <c r="C35" s="809"/>
      <c r="D35" s="650"/>
      <c r="E35" s="650"/>
      <c r="F35" s="650"/>
      <c r="G35" s="650"/>
      <c r="H35" s="651"/>
      <c r="I35" s="652"/>
    </row>
    <row r="36" spans="1:14" s="653" customFormat="1" ht="30" customHeight="1">
      <c r="A36" s="649"/>
      <c r="B36" s="808" t="s">
        <v>600</v>
      </c>
      <c r="C36" s="809"/>
      <c r="D36" s="650"/>
      <c r="E36" s="650"/>
      <c r="F36" s="650"/>
      <c r="G36" s="650"/>
      <c r="H36" s="651"/>
      <c r="I36" s="652"/>
    </row>
    <row r="37" spans="1:14" s="653" customFormat="1" ht="30" customHeight="1">
      <c r="A37" s="649" t="s">
        <v>93</v>
      </c>
      <c r="B37" s="808" t="s">
        <v>601</v>
      </c>
      <c r="C37" s="809"/>
      <c r="D37" s="650"/>
      <c r="E37" s="650"/>
      <c r="F37" s="650"/>
      <c r="G37" s="650"/>
      <c r="H37" s="651"/>
      <c r="I37" s="652"/>
    </row>
    <row r="38" spans="1:14" s="653" customFormat="1" ht="30" customHeight="1">
      <c r="A38" s="649" t="s">
        <v>97</v>
      </c>
      <c r="B38" s="808" t="s">
        <v>602</v>
      </c>
      <c r="C38" s="809"/>
      <c r="D38" s="650"/>
      <c r="E38" s="650"/>
      <c r="F38" s="650"/>
      <c r="G38" s="650"/>
      <c r="H38" s="651"/>
      <c r="I38" s="652"/>
    </row>
    <row r="39" spans="1:14" s="653" customFormat="1" ht="30" customHeight="1">
      <c r="A39" s="649" t="s">
        <v>99</v>
      </c>
      <c r="B39" s="808" t="s">
        <v>603</v>
      </c>
      <c r="C39" s="809"/>
      <c r="D39" s="650"/>
      <c r="E39" s="650"/>
      <c r="F39" s="650"/>
      <c r="G39" s="650"/>
      <c r="H39" s="651"/>
      <c r="I39" s="652"/>
    </row>
    <row r="40" spans="1:14" s="653" customFormat="1" ht="45" customHeight="1">
      <c r="A40" s="649" t="s">
        <v>101</v>
      </c>
      <c r="B40" s="808" t="s">
        <v>604</v>
      </c>
      <c r="C40" s="809"/>
      <c r="D40" s="650"/>
      <c r="E40" s="650"/>
      <c r="F40" s="650"/>
      <c r="G40" s="650"/>
      <c r="H40" s="651"/>
      <c r="I40" s="652"/>
    </row>
    <row r="41" spans="1:14" s="653" customFormat="1" ht="30" customHeight="1">
      <c r="A41" s="649" t="s">
        <v>103</v>
      </c>
      <c r="B41" s="808" t="s">
        <v>605</v>
      </c>
      <c r="C41" s="809"/>
      <c r="D41" s="650"/>
      <c r="E41" s="650"/>
      <c r="F41" s="650"/>
      <c r="G41" s="650"/>
      <c r="H41" s="651"/>
      <c r="I41" s="652"/>
    </row>
    <row r="42" spans="1:14" s="653" customFormat="1" ht="30" customHeight="1">
      <c r="A42" s="649" t="s">
        <v>105</v>
      </c>
      <c r="B42" s="808" t="s">
        <v>303</v>
      </c>
      <c r="C42" s="809"/>
      <c r="D42" s="650"/>
      <c r="E42" s="650"/>
      <c r="F42" s="650"/>
      <c r="G42" s="650"/>
      <c r="H42" s="651"/>
      <c r="I42" s="652"/>
    </row>
    <row r="43" spans="1:14" s="653" customFormat="1" ht="30" customHeight="1">
      <c r="A43" s="649" t="s">
        <v>107</v>
      </c>
      <c r="B43" s="808" t="s">
        <v>606</v>
      </c>
      <c r="C43" s="809"/>
      <c r="D43" s="650"/>
      <c r="E43" s="650"/>
      <c r="F43" s="650"/>
      <c r="G43" s="650"/>
      <c r="H43" s="651"/>
      <c r="I43" s="652"/>
    </row>
    <row r="44" spans="1:14" s="646" customFormat="1" ht="30.75" customHeight="1">
      <c r="A44" s="806" t="s">
        <v>593</v>
      </c>
      <c r="B44" s="810" t="s">
        <v>305</v>
      </c>
      <c r="C44" s="811"/>
      <c r="D44" s="814" t="s">
        <v>463</v>
      </c>
      <c r="E44" s="815"/>
      <c r="F44" s="814" t="s">
        <v>594</v>
      </c>
      <c r="G44" s="815"/>
      <c r="H44" s="806" t="s">
        <v>595</v>
      </c>
      <c r="I44" s="645"/>
      <c r="N44" s="647"/>
    </row>
    <row r="45" spans="1:14" s="646" customFormat="1" ht="28.5" customHeight="1">
      <c r="A45" s="807"/>
      <c r="B45" s="812"/>
      <c r="C45" s="813"/>
      <c r="D45" s="648" t="s">
        <v>577</v>
      </c>
      <c r="E45" s="648" t="s">
        <v>596</v>
      </c>
      <c r="F45" s="648" t="s">
        <v>577</v>
      </c>
      <c r="G45" s="648" t="s">
        <v>596</v>
      </c>
      <c r="H45" s="807"/>
      <c r="I45" s="645"/>
      <c r="N45" s="647"/>
    </row>
    <row r="46" spans="1:14" s="653" customFormat="1" ht="47.25" customHeight="1">
      <c r="A46" s="649" t="s">
        <v>110</v>
      </c>
      <c r="B46" s="808" t="s">
        <v>607</v>
      </c>
      <c r="C46" s="809"/>
      <c r="D46" s="650"/>
      <c r="E46" s="650"/>
      <c r="F46" s="650"/>
      <c r="G46" s="650"/>
      <c r="H46" s="651"/>
      <c r="I46" s="652"/>
    </row>
    <row r="47" spans="1:14" s="653" customFormat="1" ht="30" customHeight="1">
      <c r="A47" s="649" t="s">
        <v>112</v>
      </c>
      <c r="B47" s="808" t="s">
        <v>608</v>
      </c>
      <c r="C47" s="809"/>
      <c r="D47" s="650"/>
      <c r="E47" s="650"/>
      <c r="F47" s="650"/>
      <c r="G47" s="650"/>
      <c r="H47" s="651"/>
      <c r="I47" s="652"/>
    </row>
    <row r="48" spans="1:14" s="653" customFormat="1" ht="30" customHeight="1">
      <c r="A48" s="649" t="s">
        <v>114</v>
      </c>
      <c r="B48" s="808" t="s">
        <v>609</v>
      </c>
      <c r="C48" s="809"/>
      <c r="D48" s="650"/>
      <c r="E48" s="650"/>
      <c r="F48" s="650"/>
      <c r="G48" s="650"/>
      <c r="H48" s="651"/>
      <c r="I48" s="652"/>
    </row>
    <row r="49" spans="1:8" s="653" customFormat="1" ht="15">
      <c r="A49" s="802" t="s">
        <v>587</v>
      </c>
      <c r="B49" s="802"/>
      <c r="C49" s="802"/>
      <c r="D49" s="802"/>
      <c r="E49" s="802"/>
      <c r="F49" s="802"/>
      <c r="G49" s="802"/>
      <c r="H49" s="652"/>
    </row>
    <row r="50" spans="1:8" s="653" customFormat="1" ht="15">
      <c r="A50" s="654"/>
      <c r="B50" s="654"/>
      <c r="C50" s="654"/>
      <c r="D50" s="654"/>
      <c r="E50" s="654"/>
      <c r="F50" s="654"/>
      <c r="G50" s="654"/>
      <c r="H50" s="652"/>
    </row>
    <row r="51" spans="1:8" s="657" customFormat="1" ht="18.600000000000001" customHeight="1">
      <c r="A51" s="655" t="s">
        <v>612</v>
      </c>
      <c r="B51" s="655"/>
      <c r="C51" s="655"/>
      <c r="D51" s="655"/>
      <c r="E51" s="655"/>
      <c r="F51" s="655"/>
      <c r="G51" s="656"/>
    </row>
    <row r="52" spans="1:8" s="646" customFormat="1" ht="30.95" customHeight="1">
      <c r="A52" s="806" t="s">
        <v>593</v>
      </c>
      <c r="B52" s="810" t="s">
        <v>613</v>
      </c>
      <c r="C52" s="811"/>
      <c r="D52" s="814" t="s">
        <v>463</v>
      </c>
      <c r="E52" s="815"/>
      <c r="F52" s="814" t="s">
        <v>594</v>
      </c>
      <c r="G52" s="815"/>
      <c r="H52" s="806" t="s">
        <v>614</v>
      </c>
    </row>
    <row r="53" spans="1:8" s="646" customFormat="1" ht="30.95" customHeight="1">
      <c r="A53" s="807"/>
      <c r="B53" s="812"/>
      <c r="C53" s="813"/>
      <c r="D53" s="648" t="s">
        <v>577</v>
      </c>
      <c r="E53" s="648" t="s">
        <v>596</v>
      </c>
      <c r="F53" s="648" t="s">
        <v>577</v>
      </c>
      <c r="G53" s="648" t="s">
        <v>596</v>
      </c>
      <c r="H53" s="807"/>
    </row>
    <row r="54" spans="1:8" s="660" customFormat="1" ht="30" customHeight="1">
      <c r="A54" s="658" t="s">
        <v>46</v>
      </c>
      <c r="B54" s="808" t="s">
        <v>615</v>
      </c>
      <c r="C54" s="809"/>
      <c r="D54" s="659"/>
      <c r="E54" s="659"/>
      <c r="F54" s="659"/>
      <c r="G54" s="659"/>
      <c r="H54" s="659"/>
    </row>
    <row r="55" spans="1:8" s="660" customFormat="1" ht="30" customHeight="1">
      <c r="A55" s="649">
        <v>1</v>
      </c>
      <c r="B55" s="808" t="s">
        <v>616</v>
      </c>
      <c r="C55" s="809"/>
      <c r="D55" s="661"/>
      <c r="E55" s="661"/>
      <c r="F55" s="661"/>
      <c r="G55" s="661"/>
      <c r="H55" s="661"/>
    </row>
    <row r="56" spans="1:8" s="660" customFormat="1" ht="30" customHeight="1">
      <c r="A56" s="649">
        <v>2</v>
      </c>
      <c r="B56" s="808" t="s">
        <v>617</v>
      </c>
      <c r="C56" s="809"/>
      <c r="D56" s="661"/>
      <c r="E56" s="661"/>
      <c r="F56" s="661"/>
      <c r="G56" s="661"/>
      <c r="H56" s="661"/>
    </row>
    <row r="57" spans="1:8" s="660" customFormat="1" ht="30" customHeight="1">
      <c r="A57" s="649">
        <v>3</v>
      </c>
      <c r="B57" s="808" t="s">
        <v>618</v>
      </c>
      <c r="C57" s="809"/>
      <c r="D57" s="661"/>
      <c r="E57" s="661"/>
      <c r="F57" s="661"/>
      <c r="G57" s="661"/>
      <c r="H57" s="659"/>
    </row>
    <row r="58" spans="1:8" s="660" customFormat="1" ht="30" customHeight="1">
      <c r="A58" s="658" t="s">
        <v>56</v>
      </c>
      <c r="B58" s="808" t="s">
        <v>619</v>
      </c>
      <c r="C58" s="809"/>
      <c r="D58" s="659"/>
      <c r="E58" s="659"/>
      <c r="F58" s="659"/>
      <c r="G58" s="659"/>
      <c r="H58" s="659"/>
    </row>
    <row r="59" spans="1:8" s="660" customFormat="1" ht="30" customHeight="1">
      <c r="A59" s="649">
        <v>1</v>
      </c>
      <c r="B59" s="808" t="s">
        <v>620</v>
      </c>
      <c r="C59" s="809"/>
      <c r="D59" s="661"/>
      <c r="E59" s="661"/>
      <c r="F59" s="661"/>
      <c r="G59" s="661"/>
      <c r="H59" s="661"/>
    </row>
    <row r="60" spans="1:8" s="660" customFormat="1" ht="30" customHeight="1">
      <c r="A60" s="649">
        <v>2</v>
      </c>
      <c r="B60" s="808" t="s">
        <v>621</v>
      </c>
      <c r="C60" s="809"/>
      <c r="D60" s="661"/>
      <c r="E60" s="661"/>
      <c r="F60" s="661"/>
      <c r="G60" s="661"/>
      <c r="H60" s="661"/>
    </row>
    <row r="61" spans="1:8" s="660" customFormat="1" ht="45" customHeight="1">
      <c r="A61" s="658" t="s">
        <v>133</v>
      </c>
      <c r="B61" s="808" t="s">
        <v>622</v>
      </c>
      <c r="C61" s="809"/>
      <c r="D61" s="659"/>
      <c r="E61" s="659"/>
      <c r="F61" s="659"/>
      <c r="G61" s="659"/>
      <c r="H61" s="659"/>
    </row>
    <row r="62" spans="1:8" s="660" customFormat="1" ht="30" customHeight="1">
      <c r="A62" s="658" t="s">
        <v>135</v>
      </c>
      <c r="B62" s="808" t="s">
        <v>623</v>
      </c>
      <c r="C62" s="809"/>
      <c r="D62" s="659"/>
      <c r="E62" s="659"/>
      <c r="F62" s="659"/>
      <c r="G62" s="659"/>
      <c r="H62" s="659"/>
    </row>
    <row r="63" spans="1:8" s="660" customFormat="1" ht="30" customHeight="1">
      <c r="A63" s="649">
        <v>1</v>
      </c>
      <c r="B63" s="808" t="s">
        <v>624</v>
      </c>
      <c r="C63" s="809"/>
      <c r="D63" s="661"/>
      <c r="E63" s="661"/>
      <c r="F63" s="661"/>
      <c r="G63" s="661"/>
      <c r="H63" s="661"/>
    </row>
    <row r="64" spans="1:8" s="646" customFormat="1" ht="30" customHeight="1">
      <c r="A64" s="649">
        <v>2</v>
      </c>
      <c r="B64" s="808" t="s">
        <v>625</v>
      </c>
      <c r="C64" s="809"/>
      <c r="D64" s="661"/>
      <c r="E64" s="661"/>
      <c r="F64" s="661"/>
      <c r="G64" s="661"/>
      <c r="H64" s="661"/>
    </row>
    <row r="65" spans="1:14" s="646" customFormat="1">
      <c r="A65" s="802" t="s">
        <v>587</v>
      </c>
      <c r="B65" s="802"/>
      <c r="C65" s="802"/>
      <c r="D65" s="802"/>
      <c r="E65" s="802"/>
      <c r="F65" s="802"/>
      <c r="G65" s="802"/>
    </row>
    <row r="66" spans="1:14" s="646" customFormat="1">
      <c r="A66" s="654"/>
      <c r="B66" s="654"/>
      <c r="C66" s="654"/>
      <c r="D66" s="654"/>
      <c r="E66" s="654"/>
      <c r="F66" s="654"/>
      <c r="G66" s="654"/>
    </row>
    <row r="67" spans="1:14" ht="17.45" customHeight="1">
      <c r="A67" s="662" t="s">
        <v>631</v>
      </c>
      <c r="B67" s="662"/>
      <c r="C67" s="662"/>
      <c r="D67" s="662"/>
      <c r="E67" s="662"/>
      <c r="F67" s="662"/>
      <c r="G67" s="662"/>
      <c r="H67" s="663" t="s">
        <v>632</v>
      </c>
      <c r="I67" s="664"/>
      <c r="J67" s="665"/>
      <c r="K67" s="665"/>
      <c r="L67" s="665"/>
      <c r="M67" s="665"/>
    </row>
    <row r="68" spans="1:14" ht="59.25" customHeight="1">
      <c r="A68" s="806" t="s">
        <v>633</v>
      </c>
      <c r="B68" s="810" t="s">
        <v>634</v>
      </c>
      <c r="C68" s="811" t="s">
        <v>635</v>
      </c>
      <c r="D68" s="814" t="s">
        <v>636</v>
      </c>
      <c r="E68" s="815"/>
      <c r="F68" s="814" t="s">
        <v>637</v>
      </c>
      <c r="G68" s="815"/>
      <c r="H68" s="806" t="s">
        <v>638</v>
      </c>
      <c r="I68" s="666"/>
      <c r="J68" s="349"/>
      <c r="K68" s="349"/>
      <c r="L68" s="349"/>
      <c r="M68" s="349"/>
    </row>
    <row r="69" spans="1:14" ht="30" customHeight="1">
      <c r="A69" s="807"/>
      <c r="B69" s="812"/>
      <c r="C69" s="813"/>
      <c r="D69" s="648" t="s">
        <v>577</v>
      </c>
      <c r="E69" s="648" t="s">
        <v>596</v>
      </c>
      <c r="F69" s="648" t="s">
        <v>577</v>
      </c>
      <c r="G69" s="648" t="s">
        <v>596</v>
      </c>
      <c r="H69" s="807"/>
      <c r="I69" s="666"/>
      <c r="J69" s="349"/>
      <c r="K69" s="349"/>
      <c r="L69" s="349"/>
      <c r="M69" s="349"/>
    </row>
    <row r="70" spans="1:14" s="667" customFormat="1" ht="30" customHeight="1">
      <c r="A70" s="606" t="s">
        <v>46</v>
      </c>
      <c r="B70" s="804" t="s">
        <v>639</v>
      </c>
      <c r="C70" s="805"/>
      <c r="D70" s="608"/>
      <c r="E70" s="607"/>
      <c r="F70" s="607"/>
      <c r="G70" s="607"/>
      <c r="H70" s="608"/>
      <c r="I70" s="666"/>
      <c r="J70" s="349"/>
      <c r="K70" s="349"/>
      <c r="L70" s="349"/>
      <c r="M70" s="349"/>
    </row>
    <row r="71" spans="1:14">
      <c r="A71" s="668">
        <v>1</v>
      </c>
      <c r="B71" s="800"/>
      <c r="C71" s="801"/>
      <c r="D71" s="608"/>
      <c r="E71" s="607"/>
      <c r="F71" s="607"/>
      <c r="G71" s="607"/>
      <c r="H71" s="608"/>
      <c r="I71" s="666"/>
      <c r="J71" s="349"/>
      <c r="K71" s="349"/>
      <c r="L71" s="349"/>
      <c r="M71" s="349"/>
    </row>
    <row r="72" spans="1:14" ht="30" customHeight="1">
      <c r="A72" s="606"/>
      <c r="B72" s="800" t="s">
        <v>338</v>
      </c>
      <c r="C72" s="801"/>
      <c r="D72" s="608"/>
      <c r="E72" s="607"/>
      <c r="F72" s="607"/>
      <c r="G72" s="607"/>
      <c r="H72" s="608"/>
      <c r="I72" s="666"/>
      <c r="J72" s="349"/>
      <c r="K72" s="349"/>
      <c r="L72" s="349"/>
      <c r="M72" s="349"/>
    </row>
    <row r="73" spans="1:14" s="667" customFormat="1" ht="30" customHeight="1">
      <c r="A73" s="606" t="s">
        <v>56</v>
      </c>
      <c r="B73" s="804" t="s">
        <v>640</v>
      </c>
      <c r="C73" s="805"/>
      <c r="D73" s="608"/>
      <c r="E73" s="607"/>
      <c r="F73" s="607"/>
      <c r="G73" s="607"/>
      <c r="H73" s="608"/>
      <c r="I73" s="666"/>
      <c r="J73" s="349"/>
      <c r="K73" s="349"/>
      <c r="L73" s="349"/>
      <c r="M73" s="349"/>
    </row>
    <row r="74" spans="1:14">
      <c r="A74" s="606">
        <v>1</v>
      </c>
      <c r="B74" s="800"/>
      <c r="C74" s="801"/>
      <c r="D74" s="608"/>
      <c r="E74" s="607"/>
      <c r="F74" s="607"/>
      <c r="G74" s="607"/>
      <c r="H74" s="608"/>
      <c r="I74" s="666"/>
      <c r="J74" s="349"/>
      <c r="K74" s="349"/>
      <c r="L74" s="349"/>
      <c r="M74" s="349"/>
    </row>
    <row r="75" spans="1:14" ht="30" customHeight="1">
      <c r="A75" s="606"/>
      <c r="B75" s="800" t="s">
        <v>338</v>
      </c>
      <c r="C75" s="801"/>
      <c r="D75" s="608"/>
      <c r="E75" s="607"/>
      <c r="F75" s="607"/>
      <c r="G75" s="607"/>
      <c r="H75" s="608"/>
      <c r="I75" s="666"/>
      <c r="J75" s="349"/>
      <c r="K75" s="349"/>
      <c r="L75" s="349"/>
      <c r="M75" s="349"/>
    </row>
    <row r="76" spans="1:14" s="667" customFormat="1" ht="30" customHeight="1">
      <c r="A76" s="669" t="s">
        <v>133</v>
      </c>
      <c r="B76" s="804" t="s">
        <v>641</v>
      </c>
      <c r="C76" s="805"/>
      <c r="D76" s="670"/>
      <c r="E76" s="671"/>
      <c r="F76" s="672"/>
      <c r="G76" s="672"/>
      <c r="H76" s="673"/>
      <c r="I76" s="674"/>
      <c r="J76" s="674"/>
      <c r="K76" s="675"/>
      <c r="L76" s="675"/>
      <c r="M76" s="675"/>
      <c r="N76" s="676"/>
    </row>
    <row r="77" spans="1:14">
      <c r="A77" s="677">
        <v>1</v>
      </c>
      <c r="B77" s="800"/>
      <c r="C77" s="801"/>
      <c r="D77" s="670"/>
      <c r="E77" s="671"/>
      <c r="F77" s="672"/>
      <c r="G77" s="672"/>
      <c r="H77" s="673"/>
      <c r="I77" s="674"/>
      <c r="J77" s="674"/>
      <c r="K77" s="675"/>
      <c r="L77" s="675"/>
      <c r="M77" s="675"/>
      <c r="N77" s="678"/>
    </row>
    <row r="78" spans="1:14" s="683" customFormat="1" ht="30" customHeight="1">
      <c r="A78" s="679"/>
      <c r="B78" s="800" t="s">
        <v>338</v>
      </c>
      <c r="C78" s="801"/>
      <c r="D78" s="680"/>
      <c r="E78" s="681"/>
      <c r="F78" s="682"/>
      <c r="G78" s="682"/>
      <c r="H78" s="673"/>
    </row>
    <row r="79" spans="1:14" s="686" customFormat="1" ht="30" customHeight="1">
      <c r="A79" s="669" t="s">
        <v>343</v>
      </c>
      <c r="B79" s="804" t="s">
        <v>642</v>
      </c>
      <c r="C79" s="805"/>
      <c r="D79" s="680"/>
      <c r="E79" s="681"/>
      <c r="F79" s="684"/>
      <c r="G79" s="684"/>
      <c r="H79" s="685"/>
    </row>
    <row r="80" spans="1:14" s="687" customFormat="1" ht="15">
      <c r="A80" s="677">
        <v>1</v>
      </c>
      <c r="B80" s="800"/>
      <c r="C80" s="801"/>
      <c r="D80" s="680"/>
      <c r="E80" s="681"/>
      <c r="F80" s="684"/>
      <c r="G80" s="684"/>
      <c r="H80" s="685"/>
    </row>
    <row r="81" spans="1:13" s="687" customFormat="1" ht="30" customHeight="1">
      <c r="A81" s="679"/>
      <c r="B81" s="800" t="s">
        <v>338</v>
      </c>
      <c r="C81" s="801"/>
      <c r="D81" s="688"/>
      <c r="E81" s="689"/>
      <c r="F81" s="689"/>
      <c r="G81" s="689"/>
      <c r="H81" s="685"/>
    </row>
    <row r="82" spans="1:13" s="686" customFormat="1" ht="30" customHeight="1">
      <c r="A82" s="669" t="s">
        <v>139</v>
      </c>
      <c r="B82" s="804" t="s">
        <v>643</v>
      </c>
      <c r="C82" s="805"/>
      <c r="D82" s="680"/>
      <c r="E82" s="681"/>
      <c r="F82" s="681"/>
      <c r="G82" s="681"/>
      <c r="H82" s="685"/>
    </row>
    <row r="83" spans="1:13" s="687" customFormat="1" ht="15">
      <c r="A83" s="677">
        <v>1</v>
      </c>
      <c r="B83" s="800"/>
      <c r="C83" s="801"/>
      <c r="D83" s="690"/>
      <c r="E83" s="691"/>
      <c r="F83" s="692"/>
      <c r="G83" s="692"/>
      <c r="H83" s="693"/>
    </row>
    <row r="84" spans="1:13" s="695" customFormat="1" ht="30" customHeight="1">
      <c r="A84" s="679"/>
      <c r="B84" s="800" t="s">
        <v>338</v>
      </c>
      <c r="C84" s="801"/>
      <c r="D84" s="680"/>
      <c r="E84" s="681"/>
      <c r="F84" s="682"/>
      <c r="G84" s="682"/>
      <c r="H84" s="694"/>
    </row>
    <row r="85" spans="1:13" s="695" customFormat="1" ht="30" customHeight="1">
      <c r="A85" s="669" t="s">
        <v>67</v>
      </c>
      <c r="B85" s="804" t="s">
        <v>644</v>
      </c>
      <c r="C85" s="805"/>
      <c r="D85" s="680"/>
      <c r="E85" s="681"/>
      <c r="F85" s="684"/>
      <c r="G85" s="684"/>
      <c r="H85" s="685"/>
    </row>
    <row r="86" spans="1:13" s="700" customFormat="1" ht="15">
      <c r="A86" s="677">
        <v>1</v>
      </c>
      <c r="B86" s="800"/>
      <c r="C86" s="801"/>
      <c r="D86" s="696"/>
      <c r="E86" s="697"/>
      <c r="F86" s="698"/>
      <c r="G86" s="698"/>
      <c r="H86" s="699"/>
    </row>
    <row r="87" spans="1:13" s="695" customFormat="1" ht="30" customHeight="1">
      <c r="A87" s="670"/>
      <c r="B87" s="800" t="s">
        <v>338</v>
      </c>
      <c r="C87" s="801"/>
      <c r="D87" s="680"/>
      <c r="E87" s="681"/>
      <c r="F87" s="682"/>
      <c r="G87" s="682"/>
      <c r="H87" s="694"/>
    </row>
    <row r="88" spans="1:13" s="695" customFormat="1" ht="30" customHeight="1">
      <c r="A88" s="669" t="s">
        <v>142</v>
      </c>
      <c r="B88" s="804" t="s">
        <v>645</v>
      </c>
      <c r="C88" s="805"/>
      <c r="D88" s="680"/>
      <c r="E88" s="681"/>
      <c r="F88" s="689"/>
      <c r="G88" s="689"/>
      <c r="H88" s="694"/>
      <c r="I88" s="701"/>
    </row>
    <row r="89" spans="1:13">
      <c r="A89" s="381"/>
      <c r="B89" s="800"/>
      <c r="C89" s="801"/>
      <c r="D89" s="383"/>
      <c r="E89" s="384"/>
      <c r="F89" s="385"/>
      <c r="G89" s="385"/>
      <c r="H89" s="599"/>
      <c r="I89" s="702"/>
      <c r="J89" s="387"/>
      <c r="K89" s="387"/>
      <c r="L89" s="387"/>
      <c r="M89" s="387"/>
    </row>
    <row r="90" spans="1:13">
      <c r="A90" s="802" t="s">
        <v>587</v>
      </c>
      <c r="B90" s="802"/>
      <c r="C90" s="802"/>
      <c r="D90" s="802"/>
      <c r="E90" s="802"/>
      <c r="F90" s="802"/>
      <c r="G90" s="802"/>
    </row>
    <row r="92" spans="1:13" ht="12.75" customHeight="1">
      <c r="A92" s="389" t="s">
        <v>187</v>
      </c>
      <c r="B92" s="389"/>
      <c r="C92" s="630"/>
      <c r="F92" s="704"/>
      <c r="G92" s="704"/>
      <c r="H92" s="254" t="s">
        <v>188</v>
      </c>
      <c r="I92" s="705"/>
      <c r="J92" s="705"/>
      <c r="K92" s="705"/>
      <c r="L92" s="705"/>
      <c r="M92" s="705"/>
    </row>
    <row r="93" spans="1:13">
      <c r="A93" s="298" t="s">
        <v>189</v>
      </c>
      <c r="B93" s="391"/>
      <c r="C93" s="630"/>
      <c r="F93" s="630"/>
      <c r="G93" s="630"/>
      <c r="H93" s="256" t="s">
        <v>190</v>
      </c>
      <c r="I93" s="705"/>
      <c r="J93" s="705"/>
      <c r="K93" s="705"/>
      <c r="L93" s="705"/>
      <c r="M93" s="705"/>
    </row>
    <row r="94" spans="1:13">
      <c r="A94" s="706"/>
      <c r="B94" s="706"/>
      <c r="C94" s="630"/>
      <c r="D94" s="707"/>
      <c r="E94" s="707"/>
      <c r="F94" s="707"/>
      <c r="G94" s="707"/>
      <c r="I94" s="708"/>
      <c r="J94" s="626"/>
      <c r="K94" s="626"/>
      <c r="L94" s="626"/>
      <c r="M94" s="626"/>
    </row>
    <row r="95" spans="1:13">
      <c r="A95" s="706"/>
      <c r="B95" s="706"/>
      <c r="C95" s="630"/>
      <c r="D95" s="707"/>
      <c r="E95" s="707"/>
      <c r="F95" s="707"/>
      <c r="G95" s="707"/>
      <c r="I95" s="708"/>
      <c r="J95" s="626"/>
      <c r="K95" s="626"/>
      <c r="L95" s="626"/>
      <c r="M95" s="626"/>
    </row>
    <row r="96" spans="1:13">
      <c r="A96" s="706"/>
      <c r="B96" s="706"/>
      <c r="C96" s="630"/>
      <c r="D96" s="707"/>
      <c r="E96" s="707"/>
      <c r="F96" s="707"/>
      <c r="G96" s="707"/>
      <c r="I96" s="708"/>
      <c r="J96" s="626"/>
      <c r="K96" s="626"/>
      <c r="L96" s="626"/>
      <c r="M96" s="626"/>
    </row>
    <row r="97" spans="1:13">
      <c r="A97" s="706"/>
      <c r="B97" s="706"/>
      <c r="C97" s="630"/>
      <c r="D97" s="707"/>
      <c r="E97" s="707"/>
      <c r="F97" s="707"/>
      <c r="G97" s="707"/>
      <c r="I97" s="708"/>
      <c r="J97" s="626"/>
      <c r="K97" s="626"/>
      <c r="L97" s="626"/>
      <c r="M97" s="626"/>
    </row>
    <row r="98" spans="1:13">
      <c r="A98" s="706"/>
      <c r="B98" s="706"/>
      <c r="C98" s="630"/>
      <c r="D98" s="707"/>
      <c r="E98" s="707"/>
      <c r="F98" s="707"/>
      <c r="G98" s="707"/>
      <c r="I98" s="708"/>
      <c r="J98" s="626"/>
      <c r="K98" s="626"/>
      <c r="L98" s="626"/>
      <c r="M98" s="626"/>
    </row>
    <row r="99" spans="1:13">
      <c r="A99" s="706"/>
      <c r="B99" s="706"/>
      <c r="C99" s="630"/>
      <c r="D99" s="707"/>
      <c r="E99" s="707"/>
      <c r="F99" s="707"/>
      <c r="G99" s="707"/>
      <c r="I99" s="708"/>
      <c r="J99" s="626"/>
      <c r="K99" s="626"/>
      <c r="L99" s="626"/>
      <c r="M99" s="626"/>
    </row>
    <row r="100" spans="1:13">
      <c r="A100" s="706"/>
      <c r="B100" s="706"/>
      <c r="C100" s="630"/>
      <c r="D100" s="707"/>
      <c r="E100" s="707"/>
      <c r="F100" s="707"/>
      <c r="G100" s="707"/>
      <c r="I100" s="708"/>
      <c r="J100" s="626"/>
      <c r="K100" s="626"/>
      <c r="L100" s="626"/>
      <c r="M100" s="626"/>
    </row>
    <row r="101" spans="1:13">
      <c r="A101" s="706"/>
      <c r="B101" s="706"/>
      <c r="C101" s="630"/>
      <c r="D101" s="707"/>
      <c r="E101" s="707"/>
      <c r="F101" s="707"/>
      <c r="G101" s="707"/>
      <c r="I101" s="708"/>
      <c r="J101" s="626"/>
      <c r="K101" s="626"/>
      <c r="L101" s="626"/>
      <c r="M101" s="626"/>
    </row>
    <row r="102" spans="1:13">
      <c r="A102" s="706"/>
      <c r="B102" s="706"/>
      <c r="C102" s="630"/>
      <c r="D102" s="707"/>
      <c r="E102" s="707"/>
      <c r="F102" s="707"/>
      <c r="G102" s="707"/>
      <c r="I102" s="708"/>
      <c r="J102" s="626"/>
      <c r="K102" s="626"/>
      <c r="L102" s="626"/>
      <c r="M102" s="626"/>
    </row>
    <row r="103" spans="1:13">
      <c r="A103" s="706"/>
      <c r="B103" s="706"/>
      <c r="C103" s="630"/>
      <c r="D103" s="707"/>
      <c r="E103" s="707"/>
      <c r="F103" s="707"/>
      <c r="G103" s="707"/>
      <c r="I103" s="708"/>
      <c r="J103" s="626"/>
      <c r="K103" s="626"/>
      <c r="L103" s="626"/>
      <c r="M103" s="626"/>
    </row>
    <row r="104" spans="1:13">
      <c r="A104" s="709"/>
      <c r="B104" s="709"/>
      <c r="C104" s="710"/>
      <c r="D104" s="707"/>
      <c r="E104" s="707"/>
      <c r="F104" s="711"/>
      <c r="G104" s="711"/>
      <c r="H104" s="712"/>
      <c r="I104" s="708"/>
      <c r="J104" s="626"/>
      <c r="K104" s="626"/>
      <c r="L104" s="626"/>
      <c r="M104" s="626"/>
    </row>
    <row r="105" spans="1:13">
      <c r="A105" s="713" t="s">
        <v>255</v>
      </c>
      <c r="B105" s="310"/>
      <c r="C105" s="630"/>
      <c r="D105" s="399"/>
      <c r="E105" s="399"/>
      <c r="F105" s="803" t="s">
        <v>456</v>
      </c>
      <c r="G105" s="803"/>
      <c r="H105" s="803"/>
      <c r="I105" s="714"/>
      <c r="J105" s="399"/>
      <c r="K105" s="399"/>
      <c r="L105" s="399"/>
      <c r="M105" s="399"/>
    </row>
    <row r="106" spans="1:13">
      <c r="A106" s="715" t="s">
        <v>687</v>
      </c>
      <c r="B106" s="716"/>
      <c r="C106" s="630"/>
      <c r="D106" s="403"/>
      <c r="E106" s="403"/>
      <c r="F106" s="716"/>
      <c r="G106" s="717"/>
      <c r="H106" s="403"/>
      <c r="I106" s="718"/>
      <c r="J106" s="403"/>
      <c r="K106" s="403"/>
      <c r="L106" s="403"/>
      <c r="M106" s="403"/>
    </row>
    <row r="107" spans="1:13">
      <c r="A107" s="719" t="s">
        <v>256</v>
      </c>
      <c r="B107" s="298"/>
      <c r="C107" s="630"/>
      <c r="D107" s="405"/>
      <c r="E107" s="405"/>
      <c r="F107" s="298"/>
      <c r="G107" s="406"/>
      <c r="H107" s="403"/>
      <c r="I107" s="718"/>
      <c r="J107" s="403"/>
      <c r="K107" s="403"/>
      <c r="L107" s="403"/>
      <c r="M107" s="403"/>
    </row>
  </sheetData>
  <mergeCells count="92">
    <mergeCell ref="C7:H7"/>
    <mergeCell ref="A1:H1"/>
    <mergeCell ref="A2:H2"/>
    <mergeCell ref="A3:H3"/>
    <mergeCell ref="A4:H4"/>
    <mergeCell ref="C6:H6"/>
    <mergeCell ref="B21:F21"/>
    <mergeCell ref="C8:H8"/>
    <mergeCell ref="C9:H9"/>
    <mergeCell ref="A14:A15"/>
    <mergeCell ref="B14:F15"/>
    <mergeCell ref="G14:H14"/>
    <mergeCell ref="B16:F16"/>
    <mergeCell ref="B17:F17"/>
    <mergeCell ref="B18:F18"/>
    <mergeCell ref="B19:F19"/>
    <mergeCell ref="B20:F20"/>
    <mergeCell ref="H31:H32"/>
    <mergeCell ref="B33:C33"/>
    <mergeCell ref="B22:F22"/>
    <mergeCell ref="B23:F23"/>
    <mergeCell ref="B24:F24"/>
    <mergeCell ref="B25:F25"/>
    <mergeCell ref="B26:F26"/>
    <mergeCell ref="B27:F27"/>
    <mergeCell ref="B39:C39"/>
    <mergeCell ref="A31:A32"/>
    <mergeCell ref="B31:C32"/>
    <mergeCell ref="D31:E31"/>
    <mergeCell ref="F31:G31"/>
    <mergeCell ref="B34:C34"/>
    <mergeCell ref="B35:C35"/>
    <mergeCell ref="B36:C36"/>
    <mergeCell ref="B37:C37"/>
    <mergeCell ref="B38:C38"/>
    <mergeCell ref="B40:C40"/>
    <mergeCell ref="B41:C41"/>
    <mergeCell ref="B42:C42"/>
    <mergeCell ref="B43:C43"/>
    <mergeCell ref="A44:A45"/>
    <mergeCell ref="B44:C45"/>
    <mergeCell ref="H52:H53"/>
    <mergeCell ref="D44:E44"/>
    <mergeCell ref="F44:G44"/>
    <mergeCell ref="H44:H45"/>
    <mergeCell ref="B46:C46"/>
    <mergeCell ref="B47:C47"/>
    <mergeCell ref="B48:C48"/>
    <mergeCell ref="B59:C59"/>
    <mergeCell ref="A49:G49"/>
    <mergeCell ref="A52:A53"/>
    <mergeCell ref="B52:C53"/>
    <mergeCell ref="D52:E52"/>
    <mergeCell ref="F52:G52"/>
    <mergeCell ref="B54:C54"/>
    <mergeCell ref="B55:C55"/>
    <mergeCell ref="B56:C56"/>
    <mergeCell ref="B57:C57"/>
    <mergeCell ref="B58:C58"/>
    <mergeCell ref="A65:G65"/>
    <mergeCell ref="A68:A69"/>
    <mergeCell ref="B68:C69"/>
    <mergeCell ref="D68:E68"/>
    <mergeCell ref="F68:G68"/>
    <mergeCell ref="B60:C60"/>
    <mergeCell ref="B61:C61"/>
    <mergeCell ref="B62:C62"/>
    <mergeCell ref="B63:C63"/>
    <mergeCell ref="B64:C64"/>
    <mergeCell ref="H68:H69"/>
    <mergeCell ref="B82:C82"/>
    <mergeCell ref="B71:C71"/>
    <mergeCell ref="B72:C72"/>
    <mergeCell ref="B73:C73"/>
    <mergeCell ref="B74:C74"/>
    <mergeCell ref="B75:C75"/>
    <mergeCell ref="B76:C76"/>
    <mergeCell ref="B77:C77"/>
    <mergeCell ref="B78:C78"/>
    <mergeCell ref="B79:C79"/>
    <mergeCell ref="B80:C80"/>
    <mergeCell ref="B81:C81"/>
    <mergeCell ref="B70:C70"/>
    <mergeCell ref="B89:C89"/>
    <mergeCell ref="A90:G90"/>
    <mergeCell ref="F105:H105"/>
    <mergeCell ref="B83:C83"/>
    <mergeCell ref="B84:C84"/>
    <mergeCell ref="B85:C85"/>
    <mergeCell ref="B86:C86"/>
    <mergeCell ref="B87:C87"/>
    <mergeCell ref="B88:C88"/>
  </mergeCells>
  <printOptions horizontalCentered="1"/>
  <pageMargins left="0.27559055118110237" right="0.19685039370078741" top="0.31496062992125984" bottom="0.39370078740157483" header="0.19685039370078741" footer="0.35433070866141736"/>
  <pageSetup scale="59" fitToHeight="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1"/>
  <sheetViews>
    <sheetView zoomScale="80" zoomScaleNormal="80" workbookViewId="0">
      <selection sqref="A1:XFD1048576"/>
    </sheetView>
  </sheetViews>
  <sheetFormatPr defaultColWidth="9.140625" defaultRowHeight="15"/>
  <cols>
    <col min="1" max="1" width="4.85546875" style="268" customWidth="1"/>
    <col min="2" max="2" width="61.85546875" style="239" customWidth="1"/>
    <col min="3" max="3" width="33.5703125" style="239" customWidth="1"/>
    <col min="4" max="4" width="41.42578125" style="239" customWidth="1"/>
    <col min="5" max="16384" width="9.140625" style="239"/>
  </cols>
  <sheetData>
    <row r="1" spans="1:4" ht="27.75" customHeight="1">
      <c r="A1" s="844" t="s">
        <v>654</v>
      </c>
      <c r="B1" s="844"/>
      <c r="C1" s="844"/>
      <c r="D1" s="844"/>
    </row>
    <row r="2" spans="1:4" ht="28.5" customHeight="1">
      <c r="A2" s="845" t="s">
        <v>682</v>
      </c>
      <c r="B2" s="845"/>
      <c r="C2" s="845"/>
      <c r="D2" s="845"/>
    </row>
    <row r="3" spans="1:4" ht="15" customHeight="1">
      <c r="A3" s="846" t="s">
        <v>568</v>
      </c>
      <c r="B3" s="846"/>
      <c r="C3" s="846"/>
      <c r="D3" s="846"/>
    </row>
    <row r="4" spans="1:4">
      <c r="A4" s="846"/>
      <c r="B4" s="846"/>
      <c r="C4" s="846"/>
      <c r="D4" s="846"/>
    </row>
    <row r="5" spans="1:4">
      <c r="A5" s="847" t="str">
        <f>GiaTriTaiSanRong_06129!A5</f>
        <v>Tháng 02.2025/Feb 2025</v>
      </c>
      <c r="B5" s="848"/>
      <c r="C5" s="848"/>
      <c r="D5" s="848"/>
    </row>
    <row r="6" spans="1:4">
      <c r="A6" s="240"/>
      <c r="B6" s="240"/>
      <c r="C6" s="240"/>
      <c r="D6" s="240"/>
    </row>
    <row r="7" spans="1:4" ht="28.5" customHeight="1">
      <c r="A7" s="842" t="s">
        <v>569</v>
      </c>
      <c r="B7" s="842"/>
      <c r="C7" s="841" t="s">
        <v>646</v>
      </c>
      <c r="D7" s="841"/>
    </row>
    <row r="8" spans="1:4" ht="29.25" customHeight="1">
      <c r="A8" s="840" t="s">
        <v>570</v>
      </c>
      <c r="B8" s="840"/>
      <c r="C8" s="841" t="s">
        <v>571</v>
      </c>
      <c r="D8" s="840"/>
    </row>
    <row r="9" spans="1:4" ht="31.5" customHeight="1">
      <c r="A9" s="842" t="s">
        <v>572</v>
      </c>
      <c r="B9" s="842"/>
      <c r="C9" s="841" t="s">
        <v>647</v>
      </c>
      <c r="D9" s="842"/>
    </row>
    <row r="10" spans="1:4" ht="27" customHeight="1">
      <c r="A10" s="843" t="s">
        <v>573</v>
      </c>
      <c r="B10" s="840"/>
      <c r="C10" s="841" t="str">
        <f>BCHoatDongVay_06026!D10</f>
        <v>Ngày 03 tháng 03 năm 2025
03 March 2025</v>
      </c>
      <c r="D10" s="841"/>
    </row>
    <row r="11" spans="1:4" ht="16.5" customHeight="1">
      <c r="A11" s="241"/>
      <c r="B11" s="241"/>
      <c r="C11" s="241"/>
      <c r="D11" s="241"/>
    </row>
    <row r="12" spans="1:4">
      <c r="A12" s="835" t="s">
        <v>574</v>
      </c>
      <c r="B12" s="835"/>
      <c r="C12" s="835"/>
      <c r="D12" s="835"/>
    </row>
    <row r="13" spans="1:4" s="242" customFormat="1" ht="15.75" customHeight="1">
      <c r="A13" s="836" t="s">
        <v>224</v>
      </c>
      <c r="B13" s="836" t="s">
        <v>575</v>
      </c>
      <c r="C13" s="838" t="s">
        <v>576</v>
      </c>
      <c r="D13" s="838"/>
    </row>
    <row r="14" spans="1:4" s="242" customFormat="1" ht="21" customHeight="1">
      <c r="A14" s="837"/>
      <c r="B14" s="837"/>
      <c r="C14" s="243" t="s">
        <v>577</v>
      </c>
      <c r="D14" s="243" t="s">
        <v>578</v>
      </c>
    </row>
    <row r="15" spans="1:4" s="242" customFormat="1" ht="12.75">
      <c r="A15" s="244" t="s">
        <v>46</v>
      </c>
      <c r="B15" s="245" t="s">
        <v>579</v>
      </c>
      <c r="C15" s="246"/>
      <c r="D15" s="246"/>
    </row>
    <row r="16" spans="1:4" s="242" customFormat="1" ht="12.75">
      <c r="A16" s="244" t="s">
        <v>580</v>
      </c>
      <c r="B16" s="245" t="s">
        <v>581</v>
      </c>
      <c r="C16" s="247"/>
      <c r="D16" s="247"/>
    </row>
    <row r="17" spans="1:4" s="242" customFormat="1" ht="12.75">
      <c r="A17" s="244" t="s">
        <v>582</v>
      </c>
      <c r="B17" s="245" t="s">
        <v>583</v>
      </c>
      <c r="C17" s="247"/>
      <c r="D17" s="247"/>
    </row>
    <row r="18" spans="1:4" s="242" customFormat="1" ht="12.75">
      <c r="A18" s="244" t="s">
        <v>56</v>
      </c>
      <c r="B18" s="245" t="s">
        <v>584</v>
      </c>
      <c r="C18" s="247"/>
      <c r="D18" s="247"/>
    </row>
    <row r="19" spans="1:4" s="242" customFormat="1" ht="12.75">
      <c r="A19" s="244" t="s">
        <v>580</v>
      </c>
      <c r="B19" s="245" t="s">
        <v>581</v>
      </c>
      <c r="C19" s="247"/>
      <c r="D19" s="247"/>
    </row>
    <row r="20" spans="1:4" s="242" customFormat="1" ht="12.75">
      <c r="A20" s="244" t="s">
        <v>582</v>
      </c>
      <c r="B20" s="245" t="s">
        <v>583</v>
      </c>
      <c r="C20" s="247"/>
      <c r="D20" s="247"/>
    </row>
    <row r="21" spans="1:4" s="242" customFormat="1" ht="12.75">
      <c r="A21" s="244" t="s">
        <v>133</v>
      </c>
      <c r="B21" s="245" t="s">
        <v>585</v>
      </c>
      <c r="C21" s="247"/>
      <c r="D21" s="247"/>
    </row>
    <row r="22" spans="1:4" s="242" customFormat="1" ht="12.75">
      <c r="A22" s="244" t="s">
        <v>580</v>
      </c>
      <c r="B22" s="245" t="s">
        <v>581</v>
      </c>
      <c r="C22" s="247"/>
      <c r="D22" s="247"/>
    </row>
    <row r="23" spans="1:4" s="242" customFormat="1" ht="12.75">
      <c r="A23" s="244" t="s">
        <v>582</v>
      </c>
      <c r="B23" s="245" t="s">
        <v>583</v>
      </c>
      <c r="C23" s="247"/>
      <c r="D23" s="247"/>
    </row>
    <row r="24" spans="1:4" s="242" customFormat="1" ht="12.75">
      <c r="A24" s="244" t="s">
        <v>135</v>
      </c>
      <c r="B24" s="245" t="s">
        <v>586</v>
      </c>
      <c r="C24" s="247"/>
      <c r="D24" s="247"/>
    </row>
    <row r="25" spans="1:4" s="242" customFormat="1" ht="12.75">
      <c r="A25" s="248">
        <v>1</v>
      </c>
      <c r="B25" s="249" t="s">
        <v>581</v>
      </c>
      <c r="C25" s="247"/>
      <c r="D25" s="247"/>
    </row>
    <row r="26" spans="1:4" s="242" customFormat="1" ht="12.75">
      <c r="A26" s="248">
        <v>2</v>
      </c>
      <c r="B26" s="249" t="s">
        <v>583</v>
      </c>
      <c r="C26" s="247"/>
      <c r="D26" s="247"/>
    </row>
    <row r="27" spans="1:4" s="242" customFormat="1" ht="12.75">
      <c r="A27" s="839" t="s">
        <v>587</v>
      </c>
      <c r="B27" s="839"/>
      <c r="C27" s="839"/>
      <c r="D27" s="839"/>
    </row>
    <row r="28" spans="1:4" s="242" customFormat="1" ht="12.75">
      <c r="A28" s="250"/>
      <c r="B28" s="251"/>
      <c r="C28" s="251"/>
      <c r="D28" s="251"/>
    </row>
    <row r="29" spans="1:4" s="242" customFormat="1" ht="12.75">
      <c r="A29" s="252" t="s">
        <v>187</v>
      </c>
      <c r="B29" s="253"/>
      <c r="C29" s="251"/>
      <c r="D29" s="254" t="s">
        <v>188</v>
      </c>
    </row>
    <row r="30" spans="1:4" s="242" customFormat="1" ht="12.75">
      <c r="A30" s="255" t="s">
        <v>189</v>
      </c>
      <c r="B30" s="253"/>
      <c r="C30" s="251"/>
      <c r="D30" s="256" t="s">
        <v>190</v>
      </c>
    </row>
    <row r="31" spans="1:4">
      <c r="A31" s="253"/>
      <c r="B31" s="253"/>
      <c r="C31" s="257"/>
      <c r="D31" s="258"/>
    </row>
    <row r="32" spans="1:4">
      <c r="A32" s="253"/>
      <c r="B32" s="253"/>
      <c r="C32" s="257"/>
      <c r="D32" s="258"/>
    </row>
    <row r="33" spans="1:18">
      <c r="A33" s="253"/>
      <c r="B33" s="253"/>
      <c r="C33" s="257"/>
      <c r="D33" s="258"/>
    </row>
    <row r="34" spans="1:18">
      <c r="A34" s="253"/>
      <c r="B34" s="253"/>
      <c r="C34" s="257"/>
      <c r="D34" s="258"/>
      <c r="R34" s="257"/>
    </row>
    <row r="35" spans="1:18">
      <c r="A35" s="253"/>
      <c r="B35" s="253"/>
      <c r="C35" s="257"/>
      <c r="D35" s="258"/>
    </row>
    <row r="36" spans="1:18">
      <c r="A36" s="253"/>
      <c r="B36" s="253"/>
      <c r="C36" s="257"/>
      <c r="D36" s="258"/>
    </row>
    <row r="37" spans="1:18">
      <c r="A37" s="259"/>
      <c r="B37" s="259"/>
      <c r="C37" s="260"/>
      <c r="D37" s="261"/>
    </row>
    <row r="38" spans="1:18" s="266" customFormat="1">
      <c r="A38" s="262" t="s">
        <v>255</v>
      </c>
      <c r="B38" s="263"/>
      <c r="C38" s="265" t="s">
        <v>651</v>
      </c>
      <c r="D38" s="265"/>
    </row>
    <row r="39" spans="1:18">
      <c r="A39" s="472" t="s">
        <v>687</v>
      </c>
      <c r="B39" s="253"/>
      <c r="C39" s="267"/>
      <c r="D39" s="267"/>
    </row>
    <row r="40" spans="1:18">
      <c r="A40" s="253" t="s">
        <v>256</v>
      </c>
      <c r="B40" s="253"/>
      <c r="C40" s="257"/>
      <c r="D40" s="257"/>
    </row>
    <row r="41" spans="1:18">
      <c r="A41" s="239"/>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F19" sqref="F19"/>
    </sheetView>
  </sheetViews>
  <sheetFormatPr defaultColWidth="9.140625" defaultRowHeight="12.75"/>
  <cols>
    <col min="1" max="1" width="6.85546875" style="293" customWidth="1"/>
    <col min="2" max="2" width="48.28515625" style="270" customWidth="1"/>
    <col min="3" max="3" width="12.28515625" style="294" customWidth="1"/>
    <col min="4" max="4" width="15.42578125" style="294" customWidth="1"/>
    <col min="5" max="5" width="15.7109375" style="294" customWidth="1"/>
    <col min="6" max="6" width="20.42578125" style="294" customWidth="1"/>
    <col min="7" max="7" width="26" style="270" customWidth="1"/>
    <col min="8" max="8" width="19.140625" style="269" bestFit="1" customWidth="1"/>
    <col min="9" max="9" width="9.140625" style="270"/>
    <col min="10" max="10" width="12.85546875" style="270" bestFit="1" customWidth="1"/>
    <col min="11" max="11" width="5.42578125" style="270" bestFit="1" customWidth="1"/>
    <col min="12" max="12" width="9.140625" style="270" customWidth="1"/>
    <col min="13" max="13" width="24.5703125" style="270" bestFit="1" customWidth="1"/>
    <col min="14" max="16384" width="9.140625" style="270"/>
  </cols>
  <sheetData>
    <row r="1" spans="1:13" ht="33.75" customHeight="1">
      <c r="A1" s="858" t="s">
        <v>654</v>
      </c>
      <c r="B1" s="858"/>
      <c r="C1" s="858"/>
      <c r="D1" s="858"/>
      <c r="E1" s="858"/>
      <c r="F1" s="858"/>
      <c r="G1" s="858"/>
    </row>
    <row r="2" spans="1:13" ht="34.5" customHeight="1">
      <c r="A2" s="859" t="s">
        <v>683</v>
      </c>
      <c r="B2" s="859"/>
      <c r="C2" s="859"/>
      <c r="D2" s="859"/>
      <c r="E2" s="859"/>
      <c r="F2" s="859"/>
      <c r="G2" s="859"/>
    </row>
    <row r="3" spans="1:13" ht="39.75" customHeight="1">
      <c r="A3" s="860" t="s">
        <v>588</v>
      </c>
      <c r="B3" s="860"/>
      <c r="C3" s="860"/>
      <c r="D3" s="860"/>
      <c r="E3" s="860"/>
      <c r="F3" s="860"/>
      <c r="G3" s="860"/>
    </row>
    <row r="4" spans="1:13">
      <c r="A4" s="861" t="str">
        <f>BCHoatDongVay_06026!A5</f>
        <v>Tại ngày 28 tháng 02 năm 2025/As at 28 Feb 2025</v>
      </c>
      <c r="B4" s="862"/>
      <c r="C4" s="862"/>
      <c r="D4" s="862"/>
      <c r="E4" s="862"/>
      <c r="F4" s="862"/>
      <c r="G4" s="862"/>
    </row>
    <row r="5" spans="1:13">
      <c r="A5" s="271"/>
      <c r="B5" s="271"/>
      <c r="C5" s="271"/>
      <c r="D5" s="271"/>
      <c r="E5" s="271"/>
      <c r="F5" s="271"/>
      <c r="G5" s="271"/>
    </row>
    <row r="6" spans="1:13" s="273" customFormat="1" ht="28.5" customHeight="1">
      <c r="A6" s="852" t="s">
        <v>589</v>
      </c>
      <c r="B6" s="852"/>
      <c r="C6" s="854" t="s">
        <v>646</v>
      </c>
      <c r="D6" s="855"/>
      <c r="E6" s="855"/>
      <c r="F6" s="855"/>
      <c r="G6" s="855"/>
      <c r="H6" s="272"/>
    </row>
    <row r="7" spans="1:13" s="273" customFormat="1" ht="28.5" customHeight="1">
      <c r="A7" s="852" t="s">
        <v>570</v>
      </c>
      <c r="B7" s="852"/>
      <c r="C7" s="853" t="s">
        <v>590</v>
      </c>
      <c r="D7" s="853"/>
      <c r="E7" s="853"/>
      <c r="F7" s="853"/>
      <c r="G7" s="853"/>
      <c r="H7" s="272"/>
    </row>
    <row r="8" spans="1:13" s="273" customFormat="1" ht="28.5" customHeight="1">
      <c r="A8" s="852" t="s">
        <v>591</v>
      </c>
      <c r="B8" s="852"/>
      <c r="C8" s="854" t="s">
        <v>648</v>
      </c>
      <c r="D8" s="855"/>
      <c r="E8" s="855"/>
      <c r="F8" s="855"/>
      <c r="G8" s="855"/>
      <c r="H8" s="272"/>
    </row>
    <row r="9" spans="1:13" s="273" customFormat="1" ht="24.75" customHeight="1">
      <c r="A9" s="856" t="s">
        <v>573</v>
      </c>
      <c r="B9" s="856"/>
      <c r="C9" s="857" t="str">
        <f>'BC Han muc nuoc ngoai'!C10:D10</f>
        <v>Ngày 03 tháng 03 năm 2025
03 March 2025</v>
      </c>
      <c r="D9" s="857"/>
      <c r="E9" s="857"/>
      <c r="F9" s="274"/>
      <c r="G9" s="275"/>
      <c r="H9" s="272"/>
    </row>
    <row r="10" spans="1:13" s="273" customFormat="1" ht="9" customHeight="1">
      <c r="A10" s="241"/>
      <c r="B10" s="241"/>
      <c r="C10" s="276"/>
      <c r="D10" s="274"/>
      <c r="E10" s="274"/>
      <c r="F10" s="274"/>
      <c r="G10" s="275"/>
      <c r="H10" s="272"/>
    </row>
    <row r="11" spans="1:13" ht="10.15" customHeight="1">
      <c r="A11" s="277"/>
      <c r="B11" s="277"/>
      <c r="C11" s="277"/>
      <c r="D11" s="277"/>
      <c r="E11" s="277"/>
      <c r="F11" s="277"/>
      <c r="G11" s="277"/>
    </row>
    <row r="12" spans="1:13" ht="18" customHeight="1">
      <c r="A12" s="278" t="s">
        <v>592</v>
      </c>
      <c r="B12" s="278"/>
      <c r="C12" s="278"/>
      <c r="D12" s="278"/>
      <c r="E12" s="278"/>
      <c r="F12" s="278"/>
      <c r="G12" s="279"/>
    </row>
    <row r="13" spans="1:13" ht="30.75" customHeight="1">
      <c r="A13" s="806" t="s">
        <v>593</v>
      </c>
      <c r="B13" s="806" t="s">
        <v>299</v>
      </c>
      <c r="C13" s="850" t="s">
        <v>463</v>
      </c>
      <c r="D13" s="851"/>
      <c r="E13" s="850" t="s">
        <v>594</v>
      </c>
      <c r="F13" s="851"/>
      <c r="G13" s="806" t="s">
        <v>595</v>
      </c>
      <c r="M13" s="280"/>
    </row>
    <row r="14" spans="1:13" ht="28.5" customHeight="1">
      <c r="A14" s="807"/>
      <c r="B14" s="807"/>
      <c r="C14" s="281" t="s">
        <v>577</v>
      </c>
      <c r="D14" s="281" t="s">
        <v>596</v>
      </c>
      <c r="E14" s="281" t="s">
        <v>577</v>
      </c>
      <c r="F14" s="281" t="s">
        <v>596</v>
      </c>
      <c r="G14" s="807"/>
      <c r="M14" s="280"/>
    </row>
    <row r="15" spans="1:13" s="286" customFormat="1" ht="25.5">
      <c r="A15" s="282" t="s">
        <v>89</v>
      </c>
      <c r="B15" s="61" t="s">
        <v>597</v>
      </c>
      <c r="C15" s="283"/>
      <c r="D15" s="283"/>
      <c r="E15" s="283"/>
      <c r="F15" s="283"/>
      <c r="G15" s="284"/>
      <c r="H15" s="285"/>
    </row>
    <row r="16" spans="1:13" s="286" customFormat="1" ht="25.5">
      <c r="A16" s="282"/>
      <c r="B16" s="61" t="s">
        <v>598</v>
      </c>
      <c r="C16" s="283"/>
      <c r="D16" s="283"/>
      <c r="E16" s="283"/>
      <c r="F16" s="283"/>
      <c r="G16" s="284"/>
      <c r="H16" s="285"/>
    </row>
    <row r="17" spans="1:13" s="286" customFormat="1" ht="25.5">
      <c r="A17" s="282"/>
      <c r="B17" s="61" t="s">
        <v>599</v>
      </c>
      <c r="C17" s="283"/>
      <c r="D17" s="283"/>
      <c r="E17" s="283"/>
      <c r="F17" s="283"/>
      <c r="G17" s="284"/>
      <c r="H17" s="285"/>
    </row>
    <row r="18" spans="1:13" s="286" customFormat="1" ht="25.5">
      <c r="A18" s="282"/>
      <c r="B18" s="61" t="s">
        <v>600</v>
      </c>
      <c r="C18" s="283"/>
      <c r="D18" s="283"/>
      <c r="E18" s="283"/>
      <c r="F18" s="283"/>
      <c r="G18" s="284"/>
      <c r="H18" s="285"/>
    </row>
    <row r="19" spans="1:13" s="286" customFormat="1" ht="25.5">
      <c r="A19" s="282" t="s">
        <v>93</v>
      </c>
      <c r="B19" s="61" t="s">
        <v>601</v>
      </c>
      <c r="C19" s="283"/>
      <c r="D19" s="283"/>
      <c r="E19" s="283"/>
      <c r="F19" s="283"/>
      <c r="G19" s="284"/>
      <c r="H19" s="285"/>
    </row>
    <row r="20" spans="1:13" s="286" customFormat="1" ht="25.5">
      <c r="A20" s="282" t="s">
        <v>97</v>
      </c>
      <c r="B20" s="61" t="s">
        <v>602</v>
      </c>
      <c r="C20" s="283"/>
      <c r="D20" s="283"/>
      <c r="E20" s="283"/>
      <c r="F20" s="283"/>
      <c r="G20" s="284"/>
      <c r="H20" s="285"/>
    </row>
    <row r="21" spans="1:13" s="286" customFormat="1" ht="25.5">
      <c r="A21" s="282" t="s">
        <v>99</v>
      </c>
      <c r="B21" s="61" t="s">
        <v>603</v>
      </c>
      <c r="C21" s="283"/>
      <c r="D21" s="283"/>
      <c r="E21" s="283"/>
      <c r="F21" s="283"/>
      <c r="G21" s="284"/>
      <c r="H21" s="285"/>
    </row>
    <row r="22" spans="1:13" s="286" customFormat="1" ht="38.25">
      <c r="A22" s="282" t="s">
        <v>101</v>
      </c>
      <c r="B22" s="61" t="s">
        <v>604</v>
      </c>
      <c r="C22" s="283"/>
      <c r="D22" s="283"/>
      <c r="E22" s="283"/>
      <c r="F22" s="283"/>
      <c r="G22" s="284"/>
      <c r="H22" s="285"/>
    </row>
    <row r="23" spans="1:13" s="286" customFormat="1" ht="25.5">
      <c r="A23" s="282" t="s">
        <v>103</v>
      </c>
      <c r="B23" s="61" t="s">
        <v>605</v>
      </c>
      <c r="C23" s="283"/>
      <c r="D23" s="283"/>
      <c r="E23" s="283"/>
      <c r="F23" s="283"/>
      <c r="G23" s="284"/>
      <c r="H23" s="285"/>
    </row>
    <row r="24" spans="1:13" s="286" customFormat="1" ht="25.5">
      <c r="A24" s="282" t="s">
        <v>105</v>
      </c>
      <c r="B24" s="61" t="s">
        <v>303</v>
      </c>
      <c r="C24" s="283"/>
      <c r="D24" s="283"/>
      <c r="E24" s="283"/>
      <c r="F24" s="283"/>
      <c r="G24" s="284"/>
      <c r="H24" s="285"/>
    </row>
    <row r="25" spans="1:13" s="286" customFormat="1" ht="25.5">
      <c r="A25" s="282" t="s">
        <v>107</v>
      </c>
      <c r="B25" s="61" t="s">
        <v>606</v>
      </c>
      <c r="C25" s="287"/>
      <c r="D25" s="287"/>
      <c r="E25" s="287"/>
      <c r="F25" s="287"/>
      <c r="G25" s="288"/>
      <c r="H25" s="285"/>
    </row>
    <row r="26" spans="1:13" ht="30.75" customHeight="1">
      <c r="A26" s="806" t="s">
        <v>593</v>
      </c>
      <c r="B26" s="806" t="s">
        <v>305</v>
      </c>
      <c r="C26" s="850" t="s">
        <v>463</v>
      </c>
      <c r="D26" s="851"/>
      <c r="E26" s="850" t="s">
        <v>594</v>
      </c>
      <c r="F26" s="851"/>
      <c r="G26" s="806" t="s">
        <v>595</v>
      </c>
      <c r="M26" s="280"/>
    </row>
    <row r="27" spans="1:13" ht="28.5" customHeight="1">
      <c r="A27" s="807"/>
      <c r="B27" s="807"/>
      <c r="C27" s="281" t="s">
        <v>577</v>
      </c>
      <c r="D27" s="281" t="s">
        <v>596</v>
      </c>
      <c r="E27" s="281" t="s">
        <v>577</v>
      </c>
      <c r="F27" s="281" t="s">
        <v>596</v>
      </c>
      <c r="G27" s="807"/>
      <c r="M27" s="280"/>
    </row>
    <row r="28" spans="1:13" s="286" customFormat="1" ht="38.25">
      <c r="A28" s="282" t="s">
        <v>110</v>
      </c>
      <c r="B28" s="61" t="s">
        <v>607</v>
      </c>
      <c r="C28" s="287"/>
      <c r="D28" s="287"/>
      <c r="E28" s="287"/>
      <c r="F28" s="287"/>
      <c r="G28" s="284"/>
      <c r="H28" s="285"/>
    </row>
    <row r="29" spans="1:13" s="286" customFormat="1" ht="25.5">
      <c r="A29" s="282" t="s">
        <v>112</v>
      </c>
      <c r="B29" s="61" t="s">
        <v>608</v>
      </c>
      <c r="C29" s="283"/>
      <c r="D29" s="283"/>
      <c r="E29" s="283"/>
      <c r="F29" s="283"/>
      <c r="G29" s="284"/>
      <c r="H29" s="285"/>
    </row>
    <row r="30" spans="1:13" s="286" customFormat="1" ht="25.5">
      <c r="A30" s="282" t="s">
        <v>114</v>
      </c>
      <c r="B30" s="61" t="s">
        <v>609</v>
      </c>
      <c r="C30" s="287"/>
      <c r="D30" s="287"/>
      <c r="E30" s="287"/>
      <c r="F30" s="287"/>
      <c r="G30" s="288"/>
      <c r="H30" s="285"/>
    </row>
    <row r="31" spans="1:13" s="286" customFormat="1" ht="15">
      <c r="A31" s="849" t="s">
        <v>587</v>
      </c>
      <c r="B31" s="849"/>
      <c r="C31" s="849"/>
      <c r="D31" s="849"/>
      <c r="E31" s="849"/>
      <c r="F31" s="849"/>
      <c r="G31" s="849"/>
      <c r="H31" s="285"/>
    </row>
    <row r="32" spans="1:13" s="286" customFormat="1" ht="15">
      <c r="A32" s="289"/>
      <c r="B32" s="290"/>
      <c r="C32" s="291"/>
      <c r="D32" s="291"/>
      <c r="E32" s="291"/>
      <c r="F32" s="291"/>
      <c r="G32" s="292"/>
      <c r="H32" s="285"/>
    </row>
    <row r="33" spans="1:13" s="269" customFormat="1" ht="11.25" customHeight="1">
      <c r="A33" s="293"/>
      <c r="B33" s="270"/>
      <c r="C33" s="294"/>
      <c r="D33" s="294"/>
      <c r="E33" s="294"/>
      <c r="F33" s="294"/>
      <c r="G33" s="270"/>
      <c r="I33" s="270"/>
      <c r="J33" s="270"/>
      <c r="K33" s="270"/>
      <c r="L33" s="270"/>
      <c r="M33" s="270"/>
    </row>
    <row r="34" spans="1:13" s="269" customFormat="1" ht="5.25" customHeight="1">
      <c r="A34" s="270"/>
      <c r="B34" s="295"/>
      <c r="C34" s="270"/>
      <c r="D34" s="270"/>
      <c r="E34" s="270"/>
      <c r="F34" s="270"/>
      <c r="G34" s="270"/>
      <c r="I34" s="270"/>
      <c r="J34" s="270"/>
      <c r="K34" s="270"/>
      <c r="L34" s="270"/>
      <c r="M34" s="270"/>
    </row>
    <row r="35" spans="1:13" s="269" customFormat="1" ht="12.75" customHeight="1">
      <c r="A35" s="296" t="s">
        <v>187</v>
      </c>
      <c r="B35" s="296"/>
      <c r="C35" s="297"/>
      <c r="D35" s="297"/>
      <c r="E35" s="297" t="s">
        <v>188</v>
      </c>
      <c r="F35" s="297"/>
      <c r="G35" s="297"/>
      <c r="I35" s="270"/>
      <c r="J35" s="270"/>
      <c r="K35" s="270"/>
      <c r="L35" s="270"/>
      <c r="M35" s="270"/>
    </row>
    <row r="36" spans="1:13" s="269" customFormat="1">
      <c r="A36" s="298" t="s">
        <v>189</v>
      </c>
      <c r="B36" s="298"/>
      <c r="C36" s="299"/>
      <c r="D36" s="299"/>
      <c r="E36" s="299" t="s">
        <v>190</v>
      </c>
      <c r="F36" s="297"/>
      <c r="G36" s="297"/>
      <c r="I36" s="270"/>
      <c r="J36" s="270"/>
      <c r="K36" s="270"/>
      <c r="L36" s="270"/>
      <c r="M36" s="270"/>
    </row>
    <row r="37" spans="1:13" s="269" customFormat="1">
      <c r="A37" s="300"/>
      <c r="B37" s="300"/>
      <c r="C37" s="301"/>
      <c r="D37" s="301"/>
      <c r="E37" s="301"/>
      <c r="F37" s="301"/>
      <c r="G37" s="277"/>
      <c r="I37" s="270"/>
      <c r="J37" s="270"/>
      <c r="K37" s="270"/>
      <c r="L37" s="270"/>
      <c r="M37" s="270"/>
    </row>
    <row r="38" spans="1:13" s="269" customFormat="1">
      <c r="A38" s="300"/>
      <c r="B38" s="300"/>
      <c r="C38" s="301"/>
      <c r="D38" s="301"/>
      <c r="E38" s="301"/>
      <c r="F38" s="301"/>
      <c r="G38" s="277"/>
      <c r="I38" s="270"/>
      <c r="J38" s="270"/>
      <c r="K38" s="270"/>
      <c r="L38" s="270"/>
      <c r="M38" s="270"/>
    </row>
    <row r="39" spans="1:13" s="269" customFormat="1">
      <c r="A39" s="300"/>
      <c r="B39" s="300"/>
      <c r="C39" s="301"/>
      <c r="D39" s="301"/>
      <c r="E39" s="301"/>
      <c r="F39" s="301"/>
      <c r="G39" s="277"/>
      <c r="I39" s="270"/>
      <c r="J39" s="270"/>
      <c r="K39" s="270"/>
      <c r="L39" s="270"/>
      <c r="M39" s="270"/>
    </row>
    <row r="40" spans="1:13" s="269" customFormat="1">
      <c r="A40" s="300"/>
      <c r="B40" s="300"/>
      <c r="C40" s="301"/>
      <c r="D40" s="301"/>
      <c r="E40" s="301"/>
      <c r="F40" s="301"/>
      <c r="G40" s="277"/>
      <c r="I40" s="270"/>
      <c r="J40" s="270"/>
      <c r="K40" s="270"/>
      <c r="L40" s="270"/>
      <c r="M40" s="270"/>
    </row>
    <row r="41" spans="1:13" s="269" customFormat="1" ht="65.25" customHeight="1">
      <c r="A41" s="302"/>
      <c r="B41" s="302"/>
      <c r="C41" s="303"/>
      <c r="D41" s="303"/>
      <c r="E41" s="303"/>
      <c r="F41" s="303"/>
      <c r="G41" s="304"/>
      <c r="I41" s="270"/>
      <c r="J41" s="270"/>
      <c r="K41" s="270"/>
      <c r="L41" s="270"/>
      <c r="M41" s="270"/>
    </row>
    <row r="42" spans="1:13" s="308" customFormat="1">
      <c r="A42" s="305" t="s">
        <v>610</v>
      </c>
      <c r="B42" s="305"/>
      <c r="C42" s="305"/>
      <c r="D42" s="264"/>
      <c r="E42" s="306" t="s">
        <v>649</v>
      </c>
      <c r="F42" s="307"/>
      <c r="G42" s="305"/>
      <c r="I42" s="309"/>
      <c r="J42" s="309"/>
      <c r="K42" s="309"/>
      <c r="L42" s="309"/>
      <c r="M42" s="309"/>
    </row>
    <row r="43" spans="1:13" s="308" customFormat="1">
      <c r="A43" s="472" t="s">
        <v>687</v>
      </c>
      <c r="B43" s="310"/>
      <c r="C43" s="310"/>
      <c r="D43" s="267"/>
      <c r="E43" s="267"/>
      <c r="F43" s="267"/>
      <c r="G43" s="310"/>
      <c r="I43" s="309"/>
      <c r="J43" s="309"/>
      <c r="K43" s="309"/>
      <c r="L43" s="309"/>
      <c r="M43" s="309"/>
    </row>
    <row r="44" spans="1:13" s="308" customFormat="1">
      <c r="A44" s="311" t="s">
        <v>256</v>
      </c>
      <c r="B44" s="311"/>
      <c r="C44" s="311"/>
      <c r="D44" s="311"/>
      <c r="E44" s="310"/>
      <c r="F44" s="310"/>
      <c r="G44" s="310"/>
      <c r="I44" s="309"/>
      <c r="J44" s="309"/>
      <c r="K44" s="309"/>
      <c r="L44" s="309"/>
      <c r="M44" s="309"/>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5" zoomScaleNormal="100" zoomScaleSheetLayoutView="85" workbookViewId="0">
      <selection activeCell="F16" sqref="F16"/>
    </sheetView>
  </sheetViews>
  <sheetFormatPr defaultColWidth="9.140625" defaultRowHeight="12.75"/>
  <cols>
    <col min="1" max="1" width="6.7109375" style="270" customWidth="1"/>
    <col min="2" max="2" width="50" style="270" customWidth="1"/>
    <col min="3" max="3" width="25.85546875" style="312" customWidth="1"/>
    <col min="4" max="7" width="21.7109375" style="312" customWidth="1"/>
    <col min="8" max="8" width="10.7109375" style="270" bestFit="1" customWidth="1"/>
    <col min="9" max="9" width="16" style="270" bestFit="1" customWidth="1"/>
    <col min="10" max="10" width="10.7109375" style="270" bestFit="1" customWidth="1"/>
    <col min="11" max="16384" width="9.140625" style="270"/>
  </cols>
  <sheetData>
    <row r="1" spans="1:7" s="540" customFormat="1" ht="31.5" customHeight="1">
      <c r="A1" s="872" t="s">
        <v>654</v>
      </c>
      <c r="B1" s="872"/>
      <c r="C1" s="872"/>
      <c r="D1" s="872"/>
      <c r="E1" s="872"/>
      <c r="F1" s="872"/>
      <c r="G1" s="872"/>
    </row>
    <row r="2" spans="1:7" s="540" customFormat="1" ht="37.15" customHeight="1">
      <c r="A2" s="859" t="s">
        <v>684</v>
      </c>
      <c r="B2" s="859"/>
      <c r="C2" s="859"/>
      <c r="D2" s="859"/>
      <c r="E2" s="859"/>
      <c r="F2" s="859"/>
      <c r="G2" s="859"/>
    </row>
    <row r="3" spans="1:7" ht="35.25" customHeight="1">
      <c r="A3" s="860" t="s">
        <v>588</v>
      </c>
      <c r="B3" s="860"/>
      <c r="C3" s="860"/>
      <c r="D3" s="860"/>
      <c r="E3" s="860"/>
      <c r="F3" s="860"/>
      <c r="G3" s="860"/>
    </row>
    <row r="4" spans="1:7">
      <c r="A4" s="861" t="str">
        <f>'BC Han muc nuoc ngoai'!A5:D5</f>
        <v>Tháng 02.2025/Feb 2025</v>
      </c>
      <c r="B4" s="862"/>
      <c r="C4" s="862"/>
      <c r="D4" s="862"/>
      <c r="E4" s="862"/>
      <c r="F4" s="862"/>
      <c r="G4" s="862"/>
    </row>
    <row r="5" spans="1:7" ht="5.25" customHeight="1">
      <c r="A5" s="271"/>
      <c r="B5" s="862"/>
      <c r="C5" s="862"/>
      <c r="D5" s="862"/>
      <c r="E5" s="862"/>
      <c r="F5" s="271"/>
    </row>
    <row r="6" spans="1:7" ht="28.5" customHeight="1">
      <c r="A6" s="852" t="s">
        <v>589</v>
      </c>
      <c r="B6" s="852"/>
      <c r="C6" s="857" t="s">
        <v>646</v>
      </c>
      <c r="D6" s="871"/>
      <c r="E6" s="871"/>
      <c r="F6" s="871"/>
      <c r="G6" s="871"/>
    </row>
    <row r="7" spans="1:7" ht="28.5" customHeight="1">
      <c r="A7" s="852" t="s">
        <v>570</v>
      </c>
      <c r="B7" s="852"/>
      <c r="C7" s="863" t="s">
        <v>688</v>
      </c>
      <c r="D7" s="863"/>
      <c r="E7" s="863"/>
      <c r="F7" s="863"/>
      <c r="G7" s="863"/>
    </row>
    <row r="8" spans="1:7" ht="28.5" customHeight="1">
      <c r="A8" s="852" t="s">
        <v>591</v>
      </c>
      <c r="B8" s="852"/>
      <c r="C8" s="857" t="s">
        <v>648</v>
      </c>
      <c r="D8" s="857"/>
      <c r="E8" s="857"/>
      <c r="F8" s="313"/>
      <c r="G8" s="313"/>
    </row>
    <row r="9" spans="1:7" s="273" customFormat="1" ht="24" customHeight="1">
      <c r="A9" s="864" t="s">
        <v>611</v>
      </c>
      <c r="B9" s="856"/>
      <c r="C9" s="857" t="str">
        <f>'BC TS DT nuoc ngoai'!C9:E9</f>
        <v>Ngày 03 tháng 03 năm 2025
03 March 2025</v>
      </c>
      <c r="D9" s="857"/>
      <c r="E9" s="314"/>
      <c r="F9" s="314"/>
      <c r="G9" s="274"/>
    </row>
    <row r="10" spans="1:7" ht="11.25" customHeight="1">
      <c r="A10" s="315"/>
      <c r="B10" s="315"/>
      <c r="C10" s="315"/>
      <c r="D10" s="315"/>
      <c r="E10" s="315"/>
      <c r="F10" s="315"/>
      <c r="G10" s="315"/>
    </row>
    <row r="11" spans="1:7" s="273" customFormat="1" ht="18.600000000000001" customHeight="1">
      <c r="A11" s="316" t="s">
        <v>612</v>
      </c>
      <c r="B11" s="316"/>
      <c r="C11" s="316"/>
      <c r="D11" s="316"/>
      <c r="E11" s="316"/>
      <c r="F11" s="316"/>
      <c r="G11" s="317"/>
    </row>
    <row r="12" spans="1:7" ht="60" customHeight="1">
      <c r="A12" s="865" t="s">
        <v>593</v>
      </c>
      <c r="B12" s="865" t="s">
        <v>613</v>
      </c>
      <c r="C12" s="867" t="s">
        <v>463</v>
      </c>
      <c r="D12" s="868"/>
      <c r="E12" s="867" t="s">
        <v>594</v>
      </c>
      <c r="F12" s="868"/>
      <c r="G12" s="869" t="s">
        <v>614</v>
      </c>
    </row>
    <row r="13" spans="1:7" ht="60" customHeight="1">
      <c r="A13" s="866"/>
      <c r="B13" s="866"/>
      <c r="C13" s="318" t="s">
        <v>577</v>
      </c>
      <c r="D13" s="318" t="s">
        <v>596</v>
      </c>
      <c r="E13" s="318" t="s">
        <v>577</v>
      </c>
      <c r="F13" s="318" t="s">
        <v>596</v>
      </c>
      <c r="G13" s="870"/>
    </row>
    <row r="14" spans="1:7" s="321" customFormat="1" ht="51">
      <c r="A14" s="319" t="s">
        <v>46</v>
      </c>
      <c r="B14" s="63" t="s">
        <v>615</v>
      </c>
      <c r="C14" s="320"/>
      <c r="D14" s="320"/>
      <c r="E14" s="320"/>
      <c r="F14" s="320"/>
      <c r="G14" s="320"/>
    </row>
    <row r="15" spans="1:7" s="321" customFormat="1" ht="25.5">
      <c r="A15" s="282">
        <v>1</v>
      </c>
      <c r="B15" s="61" t="s">
        <v>616</v>
      </c>
      <c r="C15" s="322"/>
      <c r="D15" s="322"/>
      <c r="E15" s="322"/>
      <c r="F15" s="322"/>
      <c r="G15" s="322"/>
    </row>
    <row r="16" spans="1:7" s="321" customFormat="1" ht="25.5">
      <c r="A16" s="282">
        <v>2</v>
      </c>
      <c r="B16" s="61" t="s">
        <v>617</v>
      </c>
      <c r="C16" s="322"/>
      <c r="D16" s="322"/>
      <c r="E16" s="322"/>
      <c r="F16" s="322"/>
      <c r="G16" s="322"/>
    </row>
    <row r="17" spans="1:7" s="321" customFormat="1" ht="25.5">
      <c r="A17" s="282">
        <v>3</v>
      </c>
      <c r="B17" s="61" t="s">
        <v>618</v>
      </c>
      <c r="C17" s="322"/>
      <c r="D17" s="322"/>
      <c r="E17" s="322"/>
      <c r="F17" s="322"/>
      <c r="G17" s="320"/>
    </row>
    <row r="18" spans="1:7" s="321" customFormat="1" ht="25.5">
      <c r="A18" s="319" t="s">
        <v>56</v>
      </c>
      <c r="B18" s="63" t="s">
        <v>619</v>
      </c>
      <c r="C18" s="320"/>
      <c r="D18" s="320"/>
      <c r="E18" s="320"/>
      <c r="F18" s="320"/>
      <c r="G18" s="320"/>
    </row>
    <row r="19" spans="1:7" s="321" customFormat="1" ht="25.5">
      <c r="A19" s="282">
        <v>1</v>
      </c>
      <c r="B19" s="61" t="s">
        <v>620</v>
      </c>
      <c r="C19" s="322"/>
      <c r="D19" s="322"/>
      <c r="E19" s="322"/>
      <c r="F19" s="322"/>
      <c r="G19" s="322"/>
    </row>
    <row r="20" spans="1:7" s="321" customFormat="1" ht="25.5">
      <c r="A20" s="282">
        <v>2</v>
      </c>
      <c r="B20" s="61" t="s">
        <v>621</v>
      </c>
      <c r="C20" s="322"/>
      <c r="D20" s="322"/>
      <c r="E20" s="322"/>
      <c r="F20" s="322"/>
      <c r="G20" s="322"/>
    </row>
    <row r="21" spans="1:7" s="321" customFormat="1" ht="51">
      <c r="A21" s="319" t="s">
        <v>133</v>
      </c>
      <c r="B21" s="63" t="s">
        <v>622</v>
      </c>
      <c r="C21" s="320"/>
      <c r="D21" s="320"/>
      <c r="E21" s="320"/>
      <c r="F21" s="320"/>
      <c r="G21" s="320"/>
    </row>
    <row r="22" spans="1:7" s="321" customFormat="1" ht="25.5">
      <c r="A22" s="319" t="s">
        <v>135</v>
      </c>
      <c r="B22" s="63" t="s">
        <v>623</v>
      </c>
      <c r="C22" s="320"/>
      <c r="D22" s="320"/>
      <c r="E22" s="320"/>
      <c r="F22" s="320"/>
      <c r="G22" s="320"/>
    </row>
    <row r="23" spans="1:7" s="321" customFormat="1" ht="25.5">
      <c r="A23" s="282">
        <v>1</v>
      </c>
      <c r="B23" s="61" t="s">
        <v>624</v>
      </c>
      <c r="C23" s="322"/>
      <c r="D23" s="322"/>
      <c r="E23" s="322"/>
      <c r="F23" s="322"/>
      <c r="G23" s="322"/>
    </row>
    <row r="24" spans="1:7" ht="25.5">
      <c r="A24" s="282">
        <v>2</v>
      </c>
      <c r="B24" s="61" t="s">
        <v>625</v>
      </c>
      <c r="C24" s="322"/>
      <c r="D24" s="322"/>
      <c r="E24" s="322"/>
      <c r="F24" s="322"/>
      <c r="G24" s="322"/>
    </row>
    <row r="25" spans="1:7">
      <c r="A25" s="849" t="s">
        <v>587</v>
      </c>
      <c r="B25" s="849"/>
      <c r="C25" s="849"/>
      <c r="D25" s="849"/>
      <c r="E25" s="849"/>
      <c r="F25" s="849"/>
      <c r="G25" s="849"/>
    </row>
    <row r="27" spans="1:7" ht="12.75" customHeight="1">
      <c r="A27" s="323" t="s">
        <v>187</v>
      </c>
      <c r="B27" s="323"/>
      <c r="C27" s="324"/>
      <c r="D27" s="324"/>
      <c r="E27" s="324" t="s">
        <v>188</v>
      </c>
      <c r="F27" s="297"/>
      <c r="G27" s="297"/>
    </row>
    <row r="28" spans="1:7">
      <c r="A28" s="298" t="s">
        <v>189</v>
      </c>
      <c r="B28" s="298"/>
      <c r="C28" s="299"/>
      <c r="D28" s="299"/>
      <c r="E28" s="299" t="s">
        <v>190</v>
      </c>
      <c r="F28" s="299"/>
      <c r="G28" s="299"/>
    </row>
    <row r="29" spans="1:7">
      <c r="A29" s="300"/>
      <c r="B29" s="300"/>
      <c r="C29" s="324"/>
      <c r="D29" s="324"/>
      <c r="E29" s="324"/>
      <c r="F29" s="301"/>
      <c r="G29" s="301"/>
    </row>
    <row r="30" spans="1:7">
      <c r="A30" s="300"/>
      <c r="B30" s="300"/>
      <c r="C30" s="324"/>
      <c r="D30" s="324"/>
      <c r="E30" s="324"/>
      <c r="F30" s="301"/>
      <c r="G30" s="301"/>
    </row>
    <row r="31" spans="1:7">
      <c r="A31" s="300"/>
      <c r="B31" s="300"/>
      <c r="C31" s="324"/>
      <c r="D31" s="324"/>
      <c r="E31" s="324"/>
      <c r="F31" s="301"/>
      <c r="G31" s="301"/>
    </row>
    <row r="32" spans="1:7">
      <c r="A32" s="300"/>
      <c r="B32" s="300"/>
      <c r="C32" s="324"/>
      <c r="D32" s="324"/>
      <c r="E32" s="324"/>
      <c r="F32" s="301"/>
      <c r="G32" s="301"/>
    </row>
    <row r="33" spans="1:7">
      <c r="A33" s="300"/>
      <c r="B33" s="300"/>
      <c r="C33" s="324"/>
      <c r="D33" s="324"/>
      <c r="E33" s="324"/>
      <c r="F33" s="301"/>
      <c r="G33" s="301"/>
    </row>
    <row r="34" spans="1:7">
      <c r="A34" s="300"/>
      <c r="B34" s="300"/>
      <c r="C34" s="324"/>
      <c r="D34" s="324"/>
      <c r="E34" s="324"/>
      <c r="F34" s="301"/>
      <c r="G34" s="301"/>
    </row>
    <row r="35" spans="1:7">
      <c r="A35" s="300"/>
      <c r="B35" s="300"/>
      <c r="C35" s="324"/>
      <c r="D35" s="324"/>
      <c r="E35" s="324"/>
      <c r="F35" s="301"/>
      <c r="G35" s="301"/>
    </row>
    <row r="36" spans="1:7">
      <c r="A36" s="300"/>
      <c r="B36" s="300"/>
      <c r="C36" s="324"/>
      <c r="D36" s="324"/>
      <c r="E36" s="324"/>
      <c r="F36" s="301"/>
      <c r="G36" s="301"/>
    </row>
    <row r="37" spans="1:7">
      <c r="A37" s="300"/>
      <c r="B37" s="300"/>
      <c r="C37" s="324"/>
      <c r="D37" s="324"/>
      <c r="E37" s="324"/>
      <c r="F37" s="301"/>
      <c r="G37" s="301"/>
    </row>
    <row r="38" spans="1:7" ht="32.25" customHeight="1">
      <c r="A38" s="302"/>
      <c r="B38" s="302"/>
      <c r="C38" s="325"/>
      <c r="D38" s="325"/>
      <c r="E38" s="325"/>
      <c r="F38" s="303"/>
      <c r="G38" s="303"/>
    </row>
    <row r="39" spans="1:7" s="309" customFormat="1">
      <c r="A39" s="326" t="s">
        <v>610</v>
      </c>
      <c r="B39" s="305"/>
      <c r="C39" s="326"/>
      <c r="D39" s="264"/>
      <c r="E39" s="265" t="s">
        <v>649</v>
      </c>
      <c r="F39" s="305"/>
      <c r="G39" s="305"/>
    </row>
    <row r="40" spans="1:7">
      <c r="A40" s="472" t="s">
        <v>687</v>
      </c>
      <c r="B40" s="310"/>
      <c r="C40" s="327"/>
      <c r="D40" s="267"/>
      <c r="E40" s="267"/>
      <c r="F40" s="328"/>
      <c r="G40" s="328"/>
    </row>
    <row r="41" spans="1:7">
      <c r="A41" s="277" t="s">
        <v>626</v>
      </c>
      <c r="B41" s="298"/>
      <c r="C41" s="277"/>
      <c r="D41" s="277"/>
      <c r="E41" s="328"/>
      <c r="F41" s="328"/>
      <c r="G41" s="328"/>
    </row>
  </sheetData>
  <mergeCells count="19">
    <mergeCell ref="A6:B6"/>
    <mergeCell ref="C6:G6"/>
    <mergeCell ref="A1:G1"/>
    <mergeCell ref="A2:G2"/>
    <mergeCell ref="A3:G3"/>
    <mergeCell ref="A4:G4"/>
    <mergeCell ref="B5:E5"/>
    <mergeCell ref="A25:G25"/>
    <mergeCell ref="A7:B7"/>
    <mergeCell ref="C7:G7"/>
    <mergeCell ref="A8:B8"/>
    <mergeCell ref="A9:B9"/>
    <mergeCell ref="C9:D9"/>
    <mergeCell ref="C8:E8"/>
    <mergeCell ref="A12:A13"/>
    <mergeCell ref="B12:B13"/>
    <mergeCell ref="C12:D12"/>
    <mergeCell ref="E12:F12"/>
    <mergeCell ref="G12:G13"/>
  </mergeCells>
  <printOptions horizontalCentered="1"/>
  <pageMargins left="0.27" right="0.23" top="0.49" bottom="0.52" header="0.3" footer="0.3"/>
  <pageSetup scale="61" fitToHeight="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A22" zoomScale="85" zoomScaleSheetLayoutView="85" workbookViewId="0">
      <selection activeCell="F27" sqref="F27"/>
    </sheetView>
  </sheetViews>
  <sheetFormatPr defaultColWidth="9.140625" defaultRowHeight="12.75"/>
  <cols>
    <col min="1" max="1" width="9.140625" style="329"/>
    <col min="2" max="2" width="21.7109375" style="329" customWidth="1"/>
    <col min="3" max="3" width="12.5703125" style="329" customWidth="1"/>
    <col min="4" max="4" width="12.42578125" style="329" customWidth="1"/>
    <col min="5" max="5" width="14.7109375" style="329" customWidth="1"/>
    <col min="6" max="6" width="18.28515625" style="329" customWidth="1"/>
    <col min="7" max="7" width="24" style="329" customWidth="1"/>
    <col min="8" max="8" width="28.28515625" style="341" customWidth="1"/>
    <col min="9" max="9" width="14.85546875" style="388" bestFit="1" customWidth="1"/>
    <col min="10" max="13" width="21.140625" style="329" customWidth="1"/>
    <col min="14" max="14" width="13.42578125" style="329" bestFit="1" customWidth="1"/>
    <col min="15" max="15" width="8" style="329" bestFit="1" customWidth="1"/>
    <col min="16" max="20" width="9.140625" style="329"/>
    <col min="21" max="21" width="12" style="329" bestFit="1" customWidth="1"/>
    <col min="22" max="22" width="13.42578125" style="329" bestFit="1" customWidth="1"/>
    <col min="23" max="16384" width="9.140625" style="329"/>
  </cols>
  <sheetData>
    <row r="1" spans="1:13" s="253" customFormat="1" ht="30.75" customHeight="1">
      <c r="A1" s="881" t="s">
        <v>654</v>
      </c>
      <c r="B1" s="881"/>
      <c r="C1" s="881"/>
      <c r="D1" s="881"/>
      <c r="E1" s="881"/>
      <c r="F1" s="881"/>
      <c r="G1" s="881"/>
      <c r="H1" s="881"/>
      <c r="I1" s="542"/>
      <c r="J1" s="543"/>
      <c r="K1" s="543"/>
      <c r="L1" s="543"/>
      <c r="M1" s="543"/>
    </row>
    <row r="2" spans="1:13" s="253" customFormat="1" ht="38.25" customHeight="1">
      <c r="A2" s="882" t="s">
        <v>685</v>
      </c>
      <c r="B2" s="882"/>
      <c r="C2" s="882"/>
      <c r="D2" s="882"/>
      <c r="E2" s="882"/>
      <c r="F2" s="882"/>
      <c r="G2" s="882"/>
      <c r="H2" s="882"/>
      <c r="I2" s="544"/>
      <c r="J2" s="545"/>
      <c r="K2" s="545"/>
      <c r="L2" s="545"/>
      <c r="M2" s="545"/>
    </row>
    <row r="3" spans="1:13" ht="37.15" customHeight="1">
      <c r="A3" s="883" t="s">
        <v>588</v>
      </c>
      <c r="B3" s="883"/>
      <c r="C3" s="883"/>
      <c r="D3" s="883"/>
      <c r="E3" s="883"/>
      <c r="F3" s="883"/>
      <c r="G3" s="883"/>
      <c r="H3" s="883"/>
      <c r="I3" s="330"/>
      <c r="J3" s="331"/>
      <c r="K3" s="331"/>
      <c r="L3" s="331"/>
      <c r="M3" s="331"/>
    </row>
    <row r="4" spans="1:13" ht="14.25" customHeight="1">
      <c r="A4" s="884" t="str">
        <f>'BC TS DT nuoc ngoai'!A4:G4</f>
        <v>Tại ngày 28 tháng 02 năm 2025/As at 28 Feb 2025</v>
      </c>
      <c r="B4" s="885"/>
      <c r="C4" s="885"/>
      <c r="D4" s="885"/>
      <c r="E4" s="885"/>
      <c r="F4" s="885"/>
      <c r="G4" s="885"/>
      <c r="H4" s="885"/>
      <c r="I4" s="332"/>
      <c r="J4" s="333"/>
      <c r="K4" s="333"/>
      <c r="L4" s="333"/>
      <c r="M4" s="333"/>
    </row>
    <row r="5" spans="1:13" ht="13.5" customHeight="1">
      <c r="A5" s="333"/>
      <c r="B5" s="333"/>
      <c r="C5" s="333"/>
      <c r="D5" s="333"/>
      <c r="E5" s="333"/>
      <c r="F5" s="333"/>
      <c r="G5" s="333"/>
      <c r="H5" s="334"/>
      <c r="I5" s="332"/>
      <c r="J5" s="333"/>
      <c r="K5" s="333"/>
      <c r="L5" s="333"/>
      <c r="M5" s="333"/>
    </row>
    <row r="6" spans="1:13" ht="31.5" customHeight="1">
      <c r="A6" s="878" t="s">
        <v>627</v>
      </c>
      <c r="B6" s="878"/>
      <c r="C6" s="857" t="s">
        <v>646</v>
      </c>
      <c r="D6" s="880"/>
      <c r="E6" s="880"/>
      <c r="F6" s="880"/>
      <c r="G6" s="880"/>
      <c r="H6" s="880"/>
      <c r="I6" s="335"/>
      <c r="J6" s="336"/>
      <c r="K6" s="336"/>
      <c r="L6" s="336"/>
      <c r="M6" s="336"/>
    </row>
    <row r="7" spans="1:13" ht="31.5" customHeight="1">
      <c r="A7" s="878" t="s">
        <v>628</v>
      </c>
      <c r="B7" s="878"/>
      <c r="C7" s="879" t="s">
        <v>629</v>
      </c>
      <c r="D7" s="879"/>
      <c r="E7" s="879"/>
      <c r="F7" s="879"/>
      <c r="G7" s="879"/>
      <c r="H7" s="879"/>
      <c r="I7" s="337"/>
      <c r="J7" s="338"/>
      <c r="K7" s="338"/>
      <c r="L7" s="338"/>
      <c r="M7" s="338"/>
    </row>
    <row r="8" spans="1:13" ht="31.5" customHeight="1">
      <c r="A8" s="878" t="s">
        <v>630</v>
      </c>
      <c r="B8" s="878"/>
      <c r="C8" s="857" t="s">
        <v>648</v>
      </c>
      <c r="D8" s="880"/>
      <c r="E8" s="880"/>
      <c r="F8" s="880"/>
      <c r="G8" s="880"/>
      <c r="H8" s="880"/>
      <c r="I8" s="335"/>
      <c r="J8" s="336"/>
      <c r="K8" s="336"/>
      <c r="L8" s="336"/>
      <c r="M8" s="336"/>
    </row>
    <row r="9" spans="1:13" ht="24.75" customHeight="1">
      <c r="A9" s="864" t="s">
        <v>611</v>
      </c>
      <c r="B9" s="878"/>
      <c r="C9" s="857" t="str">
        <f>'BCKetQuaHoatDong DT nuoc ngoai'!C9:D9</f>
        <v>Ngày 03 tháng 03 năm 2025
03 March 2025</v>
      </c>
      <c r="D9" s="857"/>
      <c r="E9" s="857"/>
      <c r="F9" s="857"/>
      <c r="G9" s="857"/>
      <c r="H9" s="857"/>
      <c r="I9" s="339"/>
      <c r="J9" s="339"/>
      <c r="K9" s="339"/>
      <c r="L9" s="339"/>
      <c r="M9" s="339"/>
    </row>
    <row r="10" spans="1:13" ht="9" customHeight="1">
      <c r="A10" s="340"/>
      <c r="B10" s="340"/>
      <c r="C10" s="340"/>
      <c r="D10" s="340"/>
      <c r="E10" s="340"/>
      <c r="F10" s="340"/>
      <c r="G10" s="340"/>
      <c r="I10" s="342"/>
      <c r="J10" s="343"/>
      <c r="K10" s="343"/>
      <c r="L10" s="343"/>
      <c r="M10" s="343"/>
    </row>
    <row r="11" spans="1:13" ht="17.45" customHeight="1">
      <c r="A11" s="344" t="s">
        <v>631</v>
      </c>
      <c r="B11" s="344"/>
      <c r="C11" s="344"/>
      <c r="D11" s="344"/>
      <c r="E11" s="344"/>
      <c r="F11" s="344"/>
      <c r="G11" s="344"/>
      <c r="H11" s="345" t="s">
        <v>632</v>
      </c>
      <c r="I11" s="346"/>
      <c r="J11" s="347"/>
      <c r="K11" s="347"/>
      <c r="L11" s="347"/>
      <c r="M11" s="347"/>
    </row>
    <row r="12" spans="1:13" ht="59.25" customHeight="1">
      <c r="A12" s="865" t="s">
        <v>633</v>
      </c>
      <c r="B12" s="865" t="s">
        <v>634</v>
      </c>
      <c r="C12" s="865" t="s">
        <v>635</v>
      </c>
      <c r="D12" s="875" t="s">
        <v>636</v>
      </c>
      <c r="E12" s="876"/>
      <c r="F12" s="875" t="s">
        <v>637</v>
      </c>
      <c r="G12" s="876"/>
      <c r="H12" s="877" t="s">
        <v>638</v>
      </c>
      <c r="I12" s="348"/>
      <c r="J12" s="349"/>
      <c r="K12" s="349"/>
      <c r="L12" s="349"/>
      <c r="M12" s="349"/>
    </row>
    <row r="13" spans="1:13" ht="30" customHeight="1">
      <c r="A13" s="866"/>
      <c r="B13" s="866"/>
      <c r="C13" s="866"/>
      <c r="D13" s="350" t="s">
        <v>577</v>
      </c>
      <c r="E13" s="351" t="s">
        <v>596</v>
      </c>
      <c r="F13" s="350" t="s">
        <v>577</v>
      </c>
      <c r="G13" s="351" t="s">
        <v>596</v>
      </c>
      <c r="H13" s="877"/>
      <c r="I13" s="348"/>
      <c r="J13" s="349"/>
      <c r="K13" s="349"/>
      <c r="L13" s="349"/>
      <c r="M13" s="349"/>
    </row>
    <row r="14" spans="1:13" ht="39" customHeight="1">
      <c r="A14" s="352" t="s">
        <v>46</v>
      </c>
      <c r="B14" s="353" t="s">
        <v>639</v>
      </c>
      <c r="C14" s="352"/>
      <c r="D14" s="350"/>
      <c r="E14" s="351"/>
      <c r="F14" s="351"/>
      <c r="G14" s="351"/>
      <c r="H14" s="350"/>
      <c r="I14" s="348"/>
      <c r="J14" s="349"/>
      <c r="K14" s="349"/>
      <c r="L14" s="349"/>
      <c r="M14" s="349"/>
    </row>
    <row r="15" spans="1:13" ht="19.5" customHeight="1">
      <c r="A15" s="352">
        <v>1</v>
      </c>
      <c r="B15" s="352"/>
      <c r="C15" s="352"/>
      <c r="D15" s="350"/>
      <c r="E15" s="351"/>
      <c r="F15" s="351"/>
      <c r="G15" s="541"/>
      <c r="H15" s="350"/>
      <c r="I15" s="348"/>
      <c r="J15" s="349"/>
      <c r="K15" s="349"/>
      <c r="L15" s="349"/>
      <c r="M15" s="349"/>
    </row>
    <row r="16" spans="1:13" ht="33" customHeight="1">
      <c r="A16" s="352"/>
      <c r="B16" s="353" t="s">
        <v>338</v>
      </c>
      <c r="C16" s="352"/>
      <c r="D16" s="350"/>
      <c r="E16" s="351"/>
      <c r="F16" s="351"/>
      <c r="G16" s="351"/>
      <c r="H16" s="350"/>
      <c r="I16" s="348"/>
      <c r="J16" s="349"/>
      <c r="K16" s="349"/>
      <c r="L16" s="349"/>
      <c r="M16" s="349"/>
    </row>
    <row r="17" spans="1:14" ht="28.5" customHeight="1">
      <c r="A17" s="352" t="s">
        <v>56</v>
      </c>
      <c r="B17" s="353" t="s">
        <v>640</v>
      </c>
      <c r="C17" s="352"/>
      <c r="D17" s="350"/>
      <c r="E17" s="351"/>
      <c r="F17" s="351"/>
      <c r="G17" s="351"/>
      <c r="H17" s="350"/>
      <c r="I17" s="348"/>
      <c r="J17" s="349"/>
      <c r="K17" s="349"/>
      <c r="L17" s="349"/>
      <c r="M17" s="349"/>
    </row>
    <row r="18" spans="1:14" ht="19.5" customHeight="1">
      <c r="A18" s="352">
        <v>1</v>
      </c>
      <c r="B18" s="353"/>
      <c r="C18" s="352"/>
      <c r="D18" s="350"/>
      <c r="E18" s="351"/>
      <c r="F18" s="351"/>
      <c r="G18" s="351"/>
      <c r="H18" s="350"/>
      <c r="I18" s="348"/>
      <c r="J18" s="349"/>
      <c r="K18" s="349"/>
      <c r="L18" s="349"/>
      <c r="M18" s="349"/>
    </row>
    <row r="19" spans="1:14" ht="34.5" customHeight="1">
      <c r="A19" s="352"/>
      <c r="B19" s="353" t="s">
        <v>338</v>
      </c>
      <c r="C19" s="352"/>
      <c r="D19" s="350"/>
      <c r="E19" s="351"/>
      <c r="F19" s="351"/>
      <c r="G19" s="351"/>
      <c r="H19" s="350"/>
      <c r="I19" s="348"/>
      <c r="J19" s="349"/>
      <c r="K19" s="349"/>
      <c r="L19" s="349"/>
      <c r="M19" s="349"/>
    </row>
    <row r="20" spans="1:14" ht="30" customHeight="1">
      <c r="A20" s="354" t="s">
        <v>133</v>
      </c>
      <c r="B20" s="355" t="s">
        <v>641</v>
      </c>
      <c r="C20" s="356"/>
      <c r="D20" s="355"/>
      <c r="E20" s="357"/>
      <c r="F20" s="358"/>
      <c r="G20" s="358"/>
      <c r="H20" s="594"/>
      <c r="I20" s="359"/>
      <c r="J20" s="359"/>
      <c r="K20" s="360"/>
      <c r="L20" s="360"/>
      <c r="M20" s="360"/>
      <c r="N20" s="361"/>
    </row>
    <row r="21" spans="1:14" ht="30" customHeight="1">
      <c r="A21" s="354">
        <v>1</v>
      </c>
      <c r="B21" s="355"/>
      <c r="C21" s="356"/>
      <c r="D21" s="355"/>
      <c r="E21" s="357"/>
      <c r="F21" s="358"/>
      <c r="G21" s="358"/>
      <c r="H21" s="594"/>
      <c r="I21" s="359"/>
      <c r="J21" s="359"/>
      <c r="K21" s="360"/>
      <c r="L21" s="360"/>
      <c r="M21" s="360"/>
      <c r="N21" s="361"/>
    </row>
    <row r="22" spans="1:14" s="366" customFormat="1" ht="25.5">
      <c r="A22" s="362"/>
      <c r="B22" s="355" t="s">
        <v>338</v>
      </c>
      <c r="C22" s="356"/>
      <c r="D22" s="363"/>
      <c r="E22" s="364"/>
      <c r="F22" s="365"/>
      <c r="G22" s="365"/>
      <c r="H22" s="594"/>
    </row>
    <row r="23" spans="1:14" s="368" customFormat="1" ht="25.5">
      <c r="A23" s="354" t="s">
        <v>343</v>
      </c>
      <c r="B23" s="355" t="s">
        <v>642</v>
      </c>
      <c r="C23" s="356"/>
      <c r="D23" s="363"/>
      <c r="E23" s="364"/>
      <c r="F23" s="367"/>
      <c r="G23" s="367"/>
      <c r="H23" s="595"/>
    </row>
    <row r="24" spans="1:14" s="368" customFormat="1" ht="15">
      <c r="A24" s="354">
        <v>1</v>
      </c>
      <c r="B24" s="355"/>
      <c r="C24" s="356"/>
      <c r="D24" s="363"/>
      <c r="E24" s="364"/>
      <c r="F24" s="367"/>
      <c r="G24" s="367"/>
      <c r="H24" s="595"/>
    </row>
    <row r="25" spans="1:14" s="368" customFormat="1" ht="25.5">
      <c r="A25" s="362"/>
      <c r="B25" s="355" t="s">
        <v>338</v>
      </c>
      <c r="C25" s="369"/>
      <c r="D25" s="369"/>
      <c r="E25" s="370"/>
      <c r="F25" s="370"/>
      <c r="G25" s="370"/>
      <c r="H25" s="595"/>
    </row>
    <row r="26" spans="1:14" s="368" customFormat="1" ht="51">
      <c r="A26" s="354" t="s">
        <v>139</v>
      </c>
      <c r="B26" s="355" t="s">
        <v>643</v>
      </c>
      <c r="C26" s="363"/>
      <c r="D26" s="363"/>
      <c r="E26" s="364"/>
      <c r="F26" s="364"/>
      <c r="G26" s="364"/>
      <c r="H26" s="595"/>
    </row>
    <row r="27" spans="1:14" s="368" customFormat="1" ht="15">
      <c r="A27" s="354">
        <v>1</v>
      </c>
      <c r="B27" s="362"/>
      <c r="C27" s="371"/>
      <c r="D27" s="371"/>
      <c r="E27" s="372"/>
      <c r="F27" s="373"/>
      <c r="G27" s="373"/>
      <c r="H27" s="596"/>
    </row>
    <row r="28" spans="1:14" s="375" customFormat="1" ht="25.5">
      <c r="A28" s="362"/>
      <c r="B28" s="355" t="s">
        <v>338</v>
      </c>
      <c r="C28" s="374"/>
      <c r="D28" s="363"/>
      <c r="E28" s="364"/>
      <c r="F28" s="365"/>
      <c r="G28" s="365"/>
      <c r="H28" s="597"/>
    </row>
    <row r="29" spans="1:14" s="376" customFormat="1" ht="25.5">
      <c r="A29" s="354" t="s">
        <v>67</v>
      </c>
      <c r="B29" s="355" t="s">
        <v>644</v>
      </c>
      <c r="C29" s="356"/>
      <c r="D29" s="363"/>
      <c r="E29" s="364"/>
      <c r="F29" s="367"/>
      <c r="G29" s="367"/>
      <c r="H29" s="595"/>
    </row>
    <row r="30" spans="1:14" s="376" customFormat="1" ht="15">
      <c r="A30" s="354">
        <v>1</v>
      </c>
      <c r="B30" s="362"/>
      <c r="C30" s="377"/>
      <c r="D30" s="377"/>
      <c r="E30" s="378"/>
      <c r="F30" s="379"/>
      <c r="G30" s="379"/>
      <c r="H30" s="598"/>
    </row>
    <row r="31" spans="1:14" s="375" customFormat="1" ht="25.5">
      <c r="A31" s="355"/>
      <c r="B31" s="355" t="s">
        <v>338</v>
      </c>
      <c r="C31" s="363"/>
      <c r="D31" s="363"/>
      <c r="E31" s="364"/>
      <c r="F31" s="365"/>
      <c r="G31" s="365"/>
      <c r="H31" s="597"/>
    </row>
    <row r="32" spans="1:14" s="366" customFormat="1" ht="51">
      <c r="A32" s="354" t="s">
        <v>142</v>
      </c>
      <c r="B32" s="355" t="s">
        <v>645</v>
      </c>
      <c r="C32" s="374"/>
      <c r="D32" s="363"/>
      <c r="E32" s="364"/>
      <c r="F32" s="370"/>
      <c r="G32" s="370"/>
      <c r="H32" s="597"/>
      <c r="I32" s="380"/>
    </row>
    <row r="33" spans="1:13">
      <c r="A33" s="381"/>
      <c r="B33" s="381"/>
      <c r="C33" s="382"/>
      <c r="D33" s="383"/>
      <c r="E33" s="384"/>
      <c r="F33" s="385"/>
      <c r="G33" s="385"/>
      <c r="H33" s="599"/>
      <c r="I33" s="386"/>
      <c r="J33" s="387"/>
      <c r="K33" s="387"/>
      <c r="L33" s="387"/>
      <c r="M33" s="387"/>
    </row>
    <row r="34" spans="1:13">
      <c r="A34" s="849" t="s">
        <v>587</v>
      </c>
      <c r="B34" s="849"/>
      <c r="C34" s="849"/>
      <c r="D34" s="849"/>
      <c r="E34" s="849"/>
      <c r="F34" s="849"/>
      <c r="G34" s="849"/>
    </row>
    <row r="36" spans="1:13" ht="12.75" customHeight="1">
      <c r="A36" s="389" t="s">
        <v>187</v>
      </c>
      <c r="B36" s="389"/>
      <c r="C36" s="340"/>
      <c r="F36" s="873" t="s">
        <v>188</v>
      </c>
      <c r="G36" s="873"/>
      <c r="H36" s="873"/>
      <c r="I36" s="390"/>
      <c r="J36" s="390"/>
      <c r="K36" s="390"/>
      <c r="L36" s="390"/>
      <c r="M36" s="390"/>
    </row>
    <row r="37" spans="1:13">
      <c r="A37" s="298" t="s">
        <v>189</v>
      </c>
      <c r="B37" s="391"/>
      <c r="C37" s="340"/>
      <c r="F37" s="874" t="s">
        <v>190</v>
      </c>
      <c r="G37" s="874"/>
      <c r="H37" s="874"/>
      <c r="I37" s="390"/>
      <c r="J37" s="390"/>
      <c r="K37" s="390"/>
      <c r="L37" s="390"/>
      <c r="M37" s="390"/>
    </row>
    <row r="38" spans="1:13">
      <c r="A38" s="392"/>
      <c r="B38" s="392"/>
      <c r="C38" s="340"/>
      <c r="D38" s="393"/>
      <c r="E38" s="393"/>
      <c r="F38" s="393"/>
      <c r="G38" s="393"/>
      <c r="I38" s="342"/>
      <c r="J38" s="343"/>
      <c r="K38" s="343"/>
      <c r="L38" s="343"/>
      <c r="M38" s="343"/>
    </row>
    <row r="39" spans="1:13">
      <c r="A39" s="392"/>
      <c r="B39" s="392"/>
      <c r="C39" s="340"/>
      <c r="D39" s="393"/>
      <c r="E39" s="393"/>
      <c r="F39" s="393"/>
      <c r="G39" s="393"/>
      <c r="I39" s="342"/>
      <c r="J39" s="343"/>
      <c r="K39" s="343"/>
      <c r="L39" s="343"/>
      <c r="M39" s="343"/>
    </row>
    <row r="40" spans="1:13">
      <c r="A40" s="392"/>
      <c r="B40" s="392"/>
      <c r="C40" s="340"/>
      <c r="D40" s="393"/>
      <c r="E40" s="393"/>
      <c r="F40" s="393"/>
      <c r="G40" s="393"/>
      <c r="I40" s="342"/>
      <c r="J40" s="343"/>
      <c r="K40" s="343"/>
      <c r="L40" s="343"/>
      <c r="M40" s="343"/>
    </row>
    <row r="41" spans="1:13">
      <c r="A41" s="392"/>
      <c r="B41" s="392"/>
      <c r="C41" s="340"/>
      <c r="D41" s="393"/>
      <c r="E41" s="393"/>
      <c r="F41" s="393"/>
      <c r="G41" s="393"/>
      <c r="I41" s="342"/>
      <c r="J41" s="343"/>
      <c r="K41" s="343"/>
      <c r="L41" s="343"/>
      <c r="M41" s="343"/>
    </row>
    <row r="42" spans="1:13">
      <c r="A42" s="392"/>
      <c r="B42" s="392"/>
      <c r="C42" s="340"/>
      <c r="D42" s="393"/>
      <c r="E42" s="393"/>
      <c r="F42" s="393"/>
      <c r="G42" s="393"/>
      <c r="I42" s="342"/>
      <c r="J42" s="343"/>
      <c r="K42" s="343"/>
      <c r="L42" s="343"/>
      <c r="M42" s="343"/>
    </row>
    <row r="43" spans="1:13">
      <c r="A43" s="392"/>
      <c r="B43" s="392"/>
      <c r="C43" s="340"/>
      <c r="D43" s="393"/>
      <c r="E43" s="393"/>
      <c r="F43" s="393"/>
      <c r="G43" s="393"/>
      <c r="I43" s="342"/>
      <c r="J43" s="343"/>
      <c r="K43" s="343"/>
      <c r="L43" s="343"/>
      <c r="M43" s="343"/>
    </row>
    <row r="44" spans="1:13">
      <c r="A44" s="392"/>
      <c r="B44" s="392"/>
      <c r="C44" s="340"/>
      <c r="D44" s="393"/>
      <c r="E44" s="393"/>
      <c r="F44" s="393"/>
      <c r="G44" s="393"/>
      <c r="I44" s="342"/>
      <c r="J44" s="343"/>
      <c r="K44" s="343"/>
      <c r="L44" s="343"/>
      <c r="M44" s="343"/>
    </row>
    <row r="45" spans="1:13">
      <c r="A45" s="392"/>
      <c r="B45" s="392"/>
      <c r="C45" s="340"/>
      <c r="D45" s="393"/>
      <c r="E45" s="393"/>
      <c r="F45" s="393"/>
      <c r="G45" s="393"/>
      <c r="I45" s="342"/>
      <c r="J45" s="343"/>
      <c r="K45" s="343"/>
      <c r="L45" s="343"/>
      <c r="M45" s="343"/>
    </row>
    <row r="46" spans="1:13">
      <c r="A46" s="392"/>
      <c r="B46" s="392"/>
      <c r="C46" s="340"/>
      <c r="D46" s="393"/>
      <c r="E46" s="393"/>
      <c r="F46" s="393"/>
      <c r="G46" s="393"/>
      <c r="I46" s="342"/>
      <c r="J46" s="343"/>
      <c r="K46" s="343"/>
      <c r="L46" s="343"/>
      <c r="M46" s="343"/>
    </row>
    <row r="47" spans="1:13">
      <c r="A47" s="392"/>
      <c r="B47" s="392"/>
      <c r="C47" s="340"/>
      <c r="D47" s="393"/>
      <c r="E47" s="393"/>
      <c r="F47" s="393"/>
      <c r="G47" s="393"/>
      <c r="I47" s="342"/>
      <c r="J47" s="343"/>
      <c r="K47" s="343"/>
      <c r="L47" s="343"/>
      <c r="M47" s="343"/>
    </row>
    <row r="48" spans="1:13">
      <c r="A48" s="394"/>
      <c r="B48" s="394"/>
      <c r="C48" s="395"/>
      <c r="D48" s="393"/>
      <c r="E48" s="393"/>
      <c r="F48" s="393"/>
      <c r="G48" s="393"/>
      <c r="H48" s="396"/>
      <c r="I48" s="342"/>
      <c r="J48" s="343"/>
      <c r="K48" s="343"/>
      <c r="L48" s="343"/>
      <c r="M48" s="343"/>
    </row>
    <row r="49" spans="1:13">
      <c r="A49" s="305" t="s">
        <v>610</v>
      </c>
      <c r="B49" s="305"/>
      <c r="C49" s="397"/>
      <c r="D49" s="398"/>
      <c r="E49" s="399"/>
      <c r="F49" s="265" t="s">
        <v>650</v>
      </c>
      <c r="G49" s="400"/>
      <c r="H49" s="398"/>
      <c r="I49" s="401"/>
      <c r="J49" s="399"/>
      <c r="K49" s="399"/>
      <c r="L49" s="399"/>
      <c r="M49" s="399"/>
    </row>
    <row r="50" spans="1:13">
      <c r="A50" s="472" t="s">
        <v>687</v>
      </c>
      <c r="B50" s="310"/>
      <c r="C50" s="395"/>
      <c r="D50" s="402"/>
      <c r="E50" s="403"/>
      <c r="F50" s="267"/>
      <c r="G50" s="267"/>
      <c r="H50" s="403"/>
      <c r="I50" s="404"/>
      <c r="J50" s="403"/>
      <c r="K50" s="403"/>
      <c r="L50" s="403"/>
      <c r="M50" s="403"/>
    </row>
    <row r="51" spans="1:13">
      <c r="A51" s="298" t="s">
        <v>256</v>
      </c>
      <c r="B51" s="298"/>
      <c r="C51" s="340"/>
      <c r="D51" s="405"/>
      <c r="E51" s="405"/>
      <c r="F51" s="406"/>
      <c r="G51" s="406"/>
      <c r="H51" s="403"/>
      <c r="I51" s="404"/>
      <c r="J51" s="403"/>
      <c r="K51" s="403"/>
      <c r="L51" s="403"/>
      <c r="M51" s="403"/>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2"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85"/>
  <sheetViews>
    <sheetView view="pageBreakPreview" zoomScale="80" zoomScaleNormal="100" zoomScaleSheetLayoutView="80" workbookViewId="0">
      <selection sqref="A1:XFD1048576"/>
    </sheetView>
  </sheetViews>
  <sheetFormatPr defaultRowHeight="12.75"/>
  <cols>
    <col min="1" max="1" width="56" style="435" customWidth="1"/>
    <col min="2" max="2" width="10.28515625" style="435" customWidth="1"/>
    <col min="3" max="3" width="13.42578125" style="435" customWidth="1"/>
    <col min="4" max="4" width="29.85546875" style="435" customWidth="1"/>
    <col min="5" max="5" width="32.42578125" style="435" customWidth="1"/>
    <col min="6" max="6" width="16.140625" style="435" bestFit="1" customWidth="1"/>
    <col min="7" max="7" width="13.5703125" style="435" bestFit="1" customWidth="1"/>
    <col min="8" max="254" width="9.140625" style="435"/>
    <col min="255" max="255" width="56" style="435" customWidth="1"/>
    <col min="256" max="256" width="10.28515625" style="435" customWidth="1"/>
    <col min="257" max="257" width="13.42578125" style="435" customWidth="1"/>
    <col min="258" max="258" width="29.85546875" style="435" customWidth="1"/>
    <col min="259" max="259" width="30.28515625" style="435" customWidth="1"/>
    <col min="260" max="510" width="9.140625" style="435"/>
    <col min="511" max="511" width="56" style="435" customWidth="1"/>
    <col min="512" max="512" width="10.28515625" style="435" customWidth="1"/>
    <col min="513" max="513" width="13.42578125" style="435" customWidth="1"/>
    <col min="514" max="514" width="29.85546875" style="435" customWidth="1"/>
    <col min="515" max="515" width="30.28515625" style="435" customWidth="1"/>
    <col min="516" max="766" width="9.140625" style="435"/>
    <col min="767" max="767" width="56" style="435" customWidth="1"/>
    <col min="768" max="768" width="10.28515625" style="435" customWidth="1"/>
    <col min="769" max="769" width="13.42578125" style="435" customWidth="1"/>
    <col min="770" max="770" width="29.85546875" style="435" customWidth="1"/>
    <col min="771" max="771" width="30.28515625" style="435" customWidth="1"/>
    <col min="772" max="1022" width="9.140625" style="435"/>
    <col min="1023" max="1023" width="56" style="435" customWidth="1"/>
    <col min="1024" max="1024" width="10.28515625" style="435" customWidth="1"/>
    <col min="1025" max="1025" width="13.42578125" style="435" customWidth="1"/>
    <col min="1026" max="1026" width="29.85546875" style="435" customWidth="1"/>
    <col min="1027" max="1027" width="30.28515625" style="435" customWidth="1"/>
    <col min="1028" max="1278" width="9.140625" style="435"/>
    <col min="1279" max="1279" width="56" style="435" customWidth="1"/>
    <col min="1280" max="1280" width="10.28515625" style="435" customWidth="1"/>
    <col min="1281" max="1281" width="13.42578125" style="435" customWidth="1"/>
    <col min="1282" max="1282" width="29.85546875" style="435" customWidth="1"/>
    <col min="1283" max="1283" width="30.28515625" style="435" customWidth="1"/>
    <col min="1284" max="1534" width="9.140625" style="435"/>
    <col min="1535" max="1535" width="56" style="435" customWidth="1"/>
    <col min="1536" max="1536" width="10.28515625" style="435" customWidth="1"/>
    <col min="1537" max="1537" width="13.42578125" style="435" customWidth="1"/>
    <col min="1538" max="1538" width="29.85546875" style="435" customWidth="1"/>
    <col min="1539" max="1539" width="30.28515625" style="435" customWidth="1"/>
    <col min="1540" max="1790" width="9.140625" style="435"/>
    <col min="1791" max="1791" width="56" style="435" customWidth="1"/>
    <col min="1792" max="1792" width="10.28515625" style="435" customWidth="1"/>
    <col min="1793" max="1793" width="13.42578125" style="435" customWidth="1"/>
    <col min="1794" max="1794" width="29.85546875" style="435" customWidth="1"/>
    <col min="1795" max="1795" width="30.28515625" style="435" customWidth="1"/>
    <col min="1796" max="2046" width="9.140625" style="435"/>
    <col min="2047" max="2047" width="56" style="435" customWidth="1"/>
    <col min="2048" max="2048" width="10.28515625" style="435" customWidth="1"/>
    <col min="2049" max="2049" width="13.42578125" style="435" customWidth="1"/>
    <col min="2050" max="2050" width="29.85546875" style="435" customWidth="1"/>
    <col min="2051" max="2051" width="30.28515625" style="435" customWidth="1"/>
    <col min="2052" max="2302" width="9.140625" style="435"/>
    <col min="2303" max="2303" width="56" style="435" customWidth="1"/>
    <col min="2304" max="2304" width="10.28515625" style="435" customWidth="1"/>
    <col min="2305" max="2305" width="13.42578125" style="435" customWidth="1"/>
    <col min="2306" max="2306" width="29.85546875" style="435" customWidth="1"/>
    <col min="2307" max="2307" width="30.28515625" style="435" customWidth="1"/>
    <col min="2308" max="2558" width="9.140625" style="435"/>
    <col min="2559" max="2559" width="56" style="435" customWidth="1"/>
    <col min="2560" max="2560" width="10.28515625" style="435" customWidth="1"/>
    <col min="2561" max="2561" width="13.42578125" style="435" customWidth="1"/>
    <col min="2562" max="2562" width="29.85546875" style="435" customWidth="1"/>
    <col min="2563" max="2563" width="30.28515625" style="435" customWidth="1"/>
    <col min="2564" max="2814" width="9.140625" style="435"/>
    <col min="2815" max="2815" width="56" style="435" customWidth="1"/>
    <col min="2816" max="2816" width="10.28515625" style="435" customWidth="1"/>
    <col min="2817" max="2817" width="13.42578125" style="435" customWidth="1"/>
    <col min="2818" max="2818" width="29.85546875" style="435" customWidth="1"/>
    <col min="2819" max="2819" width="30.28515625" style="435" customWidth="1"/>
    <col min="2820" max="3070" width="9.140625" style="435"/>
    <col min="3071" max="3071" width="56" style="435" customWidth="1"/>
    <col min="3072" max="3072" width="10.28515625" style="435" customWidth="1"/>
    <col min="3073" max="3073" width="13.42578125" style="435" customWidth="1"/>
    <col min="3074" max="3074" width="29.85546875" style="435" customWidth="1"/>
    <col min="3075" max="3075" width="30.28515625" style="435" customWidth="1"/>
    <col min="3076" max="3326" width="9.140625" style="435"/>
    <col min="3327" max="3327" width="56" style="435" customWidth="1"/>
    <col min="3328" max="3328" width="10.28515625" style="435" customWidth="1"/>
    <col min="3329" max="3329" width="13.42578125" style="435" customWidth="1"/>
    <col min="3330" max="3330" width="29.85546875" style="435" customWidth="1"/>
    <col min="3331" max="3331" width="30.28515625" style="435" customWidth="1"/>
    <col min="3332" max="3582" width="9.140625" style="435"/>
    <col min="3583" max="3583" width="56" style="435" customWidth="1"/>
    <col min="3584" max="3584" width="10.28515625" style="435" customWidth="1"/>
    <col min="3585" max="3585" width="13.42578125" style="435" customWidth="1"/>
    <col min="3586" max="3586" width="29.85546875" style="435" customWidth="1"/>
    <col min="3587" max="3587" width="30.28515625" style="435" customWidth="1"/>
    <col min="3588" max="3838" width="9.140625" style="435"/>
    <col min="3839" max="3839" width="56" style="435" customWidth="1"/>
    <col min="3840" max="3840" width="10.28515625" style="435" customWidth="1"/>
    <col min="3841" max="3841" width="13.42578125" style="435" customWidth="1"/>
    <col min="3842" max="3842" width="29.85546875" style="435" customWidth="1"/>
    <col min="3843" max="3843" width="30.28515625" style="435" customWidth="1"/>
    <col min="3844" max="4094" width="9.140625" style="435"/>
    <col min="4095" max="4095" width="56" style="435" customWidth="1"/>
    <col min="4096" max="4096" width="10.28515625" style="435" customWidth="1"/>
    <col min="4097" max="4097" width="13.42578125" style="435" customWidth="1"/>
    <col min="4098" max="4098" width="29.85546875" style="435" customWidth="1"/>
    <col min="4099" max="4099" width="30.28515625" style="435" customWidth="1"/>
    <col min="4100" max="4350" width="9.140625" style="435"/>
    <col min="4351" max="4351" width="56" style="435" customWidth="1"/>
    <col min="4352" max="4352" width="10.28515625" style="435" customWidth="1"/>
    <col min="4353" max="4353" width="13.42578125" style="435" customWidth="1"/>
    <col min="4354" max="4354" width="29.85546875" style="435" customWidth="1"/>
    <col min="4355" max="4355" width="30.28515625" style="435" customWidth="1"/>
    <col min="4356" max="4606" width="9.140625" style="435"/>
    <col min="4607" max="4607" width="56" style="435" customWidth="1"/>
    <col min="4608" max="4608" width="10.28515625" style="435" customWidth="1"/>
    <col min="4609" max="4609" width="13.42578125" style="435" customWidth="1"/>
    <col min="4610" max="4610" width="29.85546875" style="435" customWidth="1"/>
    <col min="4611" max="4611" width="30.28515625" style="435" customWidth="1"/>
    <col min="4612" max="4862" width="9.140625" style="435"/>
    <col min="4863" max="4863" width="56" style="435" customWidth="1"/>
    <col min="4864" max="4864" width="10.28515625" style="435" customWidth="1"/>
    <col min="4865" max="4865" width="13.42578125" style="435" customWidth="1"/>
    <col min="4866" max="4866" width="29.85546875" style="435" customWidth="1"/>
    <col min="4867" max="4867" width="30.28515625" style="435" customWidth="1"/>
    <col min="4868" max="5118" width="9.140625" style="435"/>
    <col min="5119" max="5119" width="56" style="435" customWidth="1"/>
    <col min="5120" max="5120" width="10.28515625" style="435" customWidth="1"/>
    <col min="5121" max="5121" width="13.42578125" style="435" customWidth="1"/>
    <col min="5122" max="5122" width="29.85546875" style="435" customWidth="1"/>
    <col min="5123" max="5123" width="30.28515625" style="435" customWidth="1"/>
    <col min="5124" max="5374" width="9.140625" style="435"/>
    <col min="5375" max="5375" width="56" style="435" customWidth="1"/>
    <col min="5376" max="5376" width="10.28515625" style="435" customWidth="1"/>
    <col min="5377" max="5377" width="13.42578125" style="435" customWidth="1"/>
    <col min="5378" max="5378" width="29.85546875" style="435" customWidth="1"/>
    <col min="5379" max="5379" width="30.28515625" style="435" customWidth="1"/>
    <col min="5380" max="5630" width="9.140625" style="435"/>
    <col min="5631" max="5631" width="56" style="435" customWidth="1"/>
    <col min="5632" max="5632" width="10.28515625" style="435" customWidth="1"/>
    <col min="5633" max="5633" width="13.42578125" style="435" customWidth="1"/>
    <col min="5634" max="5634" width="29.85546875" style="435" customWidth="1"/>
    <col min="5635" max="5635" width="30.28515625" style="435" customWidth="1"/>
    <col min="5636" max="5886" width="9.140625" style="435"/>
    <col min="5887" max="5887" width="56" style="435" customWidth="1"/>
    <col min="5888" max="5888" width="10.28515625" style="435" customWidth="1"/>
    <col min="5889" max="5889" width="13.42578125" style="435" customWidth="1"/>
    <col min="5890" max="5890" width="29.85546875" style="435" customWidth="1"/>
    <col min="5891" max="5891" width="30.28515625" style="435" customWidth="1"/>
    <col min="5892" max="6142" width="9.140625" style="435"/>
    <col min="6143" max="6143" width="56" style="435" customWidth="1"/>
    <col min="6144" max="6144" width="10.28515625" style="435" customWidth="1"/>
    <col min="6145" max="6145" width="13.42578125" style="435" customWidth="1"/>
    <col min="6146" max="6146" width="29.85546875" style="435" customWidth="1"/>
    <col min="6147" max="6147" width="30.28515625" style="435" customWidth="1"/>
    <col min="6148" max="6398" width="9.140625" style="435"/>
    <col min="6399" max="6399" width="56" style="435" customWidth="1"/>
    <col min="6400" max="6400" width="10.28515625" style="435" customWidth="1"/>
    <col min="6401" max="6401" width="13.42578125" style="435" customWidth="1"/>
    <col min="6402" max="6402" width="29.85546875" style="435" customWidth="1"/>
    <col min="6403" max="6403" width="30.28515625" style="435" customWidth="1"/>
    <col min="6404" max="6654" width="9.140625" style="435"/>
    <col min="6655" max="6655" width="56" style="435" customWidth="1"/>
    <col min="6656" max="6656" width="10.28515625" style="435" customWidth="1"/>
    <col min="6657" max="6657" width="13.42578125" style="435" customWidth="1"/>
    <col min="6658" max="6658" width="29.85546875" style="435" customWidth="1"/>
    <col min="6659" max="6659" width="30.28515625" style="435" customWidth="1"/>
    <col min="6660" max="6910" width="9.140625" style="435"/>
    <col min="6911" max="6911" width="56" style="435" customWidth="1"/>
    <col min="6912" max="6912" width="10.28515625" style="435" customWidth="1"/>
    <col min="6913" max="6913" width="13.42578125" style="435" customWidth="1"/>
    <col min="6914" max="6914" width="29.85546875" style="435" customWidth="1"/>
    <col min="6915" max="6915" width="30.28515625" style="435" customWidth="1"/>
    <col min="6916" max="7166" width="9.140625" style="435"/>
    <col min="7167" max="7167" width="56" style="435" customWidth="1"/>
    <col min="7168" max="7168" width="10.28515625" style="435" customWidth="1"/>
    <col min="7169" max="7169" width="13.42578125" style="435" customWidth="1"/>
    <col min="7170" max="7170" width="29.85546875" style="435" customWidth="1"/>
    <col min="7171" max="7171" width="30.28515625" style="435" customWidth="1"/>
    <col min="7172" max="7422" width="9.140625" style="435"/>
    <col min="7423" max="7423" width="56" style="435" customWidth="1"/>
    <col min="7424" max="7424" width="10.28515625" style="435" customWidth="1"/>
    <col min="7425" max="7425" width="13.42578125" style="435" customWidth="1"/>
    <col min="7426" max="7426" width="29.85546875" style="435" customWidth="1"/>
    <col min="7427" max="7427" width="30.28515625" style="435" customWidth="1"/>
    <col min="7428" max="7678" width="9.140625" style="435"/>
    <col min="7679" max="7679" width="56" style="435" customWidth="1"/>
    <col min="7680" max="7680" width="10.28515625" style="435" customWidth="1"/>
    <col min="7681" max="7681" width="13.42578125" style="435" customWidth="1"/>
    <col min="7682" max="7682" width="29.85546875" style="435" customWidth="1"/>
    <col min="7683" max="7683" width="30.28515625" style="435" customWidth="1"/>
    <col min="7684" max="7934" width="9.140625" style="435"/>
    <col min="7935" max="7935" width="56" style="435" customWidth="1"/>
    <col min="7936" max="7936" width="10.28515625" style="435" customWidth="1"/>
    <col min="7937" max="7937" width="13.42578125" style="435" customWidth="1"/>
    <col min="7938" max="7938" width="29.85546875" style="435" customWidth="1"/>
    <col min="7939" max="7939" width="30.28515625" style="435" customWidth="1"/>
    <col min="7940" max="8190" width="9.140625" style="435"/>
    <col min="8191" max="8191" width="56" style="435" customWidth="1"/>
    <col min="8192" max="8192" width="10.28515625" style="435" customWidth="1"/>
    <col min="8193" max="8193" width="13.42578125" style="435" customWidth="1"/>
    <col min="8194" max="8194" width="29.85546875" style="435" customWidth="1"/>
    <col min="8195" max="8195" width="30.28515625" style="435" customWidth="1"/>
    <col min="8196" max="8446" width="9.140625" style="435"/>
    <col min="8447" max="8447" width="56" style="435" customWidth="1"/>
    <col min="8448" max="8448" width="10.28515625" style="435" customWidth="1"/>
    <col min="8449" max="8449" width="13.42578125" style="435" customWidth="1"/>
    <col min="8450" max="8450" width="29.85546875" style="435" customWidth="1"/>
    <col min="8451" max="8451" width="30.28515625" style="435" customWidth="1"/>
    <col min="8452" max="8702" width="9.140625" style="435"/>
    <col min="8703" max="8703" width="56" style="435" customWidth="1"/>
    <col min="8704" max="8704" width="10.28515625" style="435" customWidth="1"/>
    <col min="8705" max="8705" width="13.42578125" style="435" customWidth="1"/>
    <col min="8706" max="8706" width="29.85546875" style="435" customWidth="1"/>
    <col min="8707" max="8707" width="30.28515625" style="435" customWidth="1"/>
    <col min="8708" max="8958" width="9.140625" style="435"/>
    <col min="8959" max="8959" width="56" style="435" customWidth="1"/>
    <col min="8960" max="8960" width="10.28515625" style="435" customWidth="1"/>
    <col min="8961" max="8961" width="13.42578125" style="435" customWidth="1"/>
    <col min="8962" max="8962" width="29.85546875" style="435" customWidth="1"/>
    <col min="8963" max="8963" width="30.28515625" style="435" customWidth="1"/>
    <col min="8964" max="9214" width="9.140625" style="435"/>
    <col min="9215" max="9215" width="56" style="435" customWidth="1"/>
    <col min="9216" max="9216" width="10.28515625" style="435" customWidth="1"/>
    <col min="9217" max="9217" width="13.42578125" style="435" customWidth="1"/>
    <col min="9218" max="9218" width="29.85546875" style="435" customWidth="1"/>
    <col min="9219" max="9219" width="30.28515625" style="435" customWidth="1"/>
    <col min="9220" max="9470" width="9.140625" style="435"/>
    <col min="9471" max="9471" width="56" style="435" customWidth="1"/>
    <col min="9472" max="9472" width="10.28515625" style="435" customWidth="1"/>
    <col min="9473" max="9473" width="13.42578125" style="435" customWidth="1"/>
    <col min="9474" max="9474" width="29.85546875" style="435" customWidth="1"/>
    <col min="9475" max="9475" width="30.28515625" style="435" customWidth="1"/>
    <col min="9476" max="9726" width="9.140625" style="435"/>
    <col min="9727" max="9727" width="56" style="435" customWidth="1"/>
    <col min="9728" max="9728" width="10.28515625" style="435" customWidth="1"/>
    <col min="9729" max="9729" width="13.42578125" style="435" customWidth="1"/>
    <col min="9730" max="9730" width="29.85546875" style="435" customWidth="1"/>
    <col min="9731" max="9731" width="30.28515625" style="435" customWidth="1"/>
    <col min="9732" max="9982" width="9.140625" style="435"/>
    <col min="9983" max="9983" width="56" style="435" customWidth="1"/>
    <col min="9984" max="9984" width="10.28515625" style="435" customWidth="1"/>
    <col min="9985" max="9985" width="13.42578125" style="435" customWidth="1"/>
    <col min="9986" max="9986" width="29.85546875" style="435" customWidth="1"/>
    <col min="9987" max="9987" width="30.28515625" style="435" customWidth="1"/>
    <col min="9988" max="10238" width="9.140625" style="435"/>
    <col min="10239" max="10239" width="56" style="435" customWidth="1"/>
    <col min="10240" max="10240" width="10.28515625" style="435" customWidth="1"/>
    <col min="10241" max="10241" width="13.42578125" style="435" customWidth="1"/>
    <col min="10242" max="10242" width="29.85546875" style="435" customWidth="1"/>
    <col min="10243" max="10243" width="30.28515625" style="435" customWidth="1"/>
    <col min="10244" max="10494" width="9.140625" style="435"/>
    <col min="10495" max="10495" width="56" style="435" customWidth="1"/>
    <col min="10496" max="10496" width="10.28515625" style="435" customWidth="1"/>
    <col min="10497" max="10497" width="13.42578125" style="435" customWidth="1"/>
    <col min="10498" max="10498" width="29.85546875" style="435" customWidth="1"/>
    <col min="10499" max="10499" width="30.28515625" style="435" customWidth="1"/>
    <col min="10500" max="10750" width="9.140625" style="435"/>
    <col min="10751" max="10751" width="56" style="435" customWidth="1"/>
    <col min="10752" max="10752" width="10.28515625" style="435" customWidth="1"/>
    <col min="10753" max="10753" width="13.42578125" style="435" customWidth="1"/>
    <col min="10754" max="10754" width="29.85546875" style="435" customWidth="1"/>
    <col min="10755" max="10755" width="30.28515625" style="435" customWidth="1"/>
    <col min="10756" max="11006" width="9.140625" style="435"/>
    <col min="11007" max="11007" width="56" style="435" customWidth="1"/>
    <col min="11008" max="11008" width="10.28515625" style="435" customWidth="1"/>
    <col min="11009" max="11009" width="13.42578125" style="435" customWidth="1"/>
    <col min="11010" max="11010" width="29.85546875" style="435" customWidth="1"/>
    <col min="11011" max="11011" width="30.28515625" style="435" customWidth="1"/>
    <col min="11012" max="11262" width="9.140625" style="435"/>
    <col min="11263" max="11263" width="56" style="435" customWidth="1"/>
    <col min="11264" max="11264" width="10.28515625" style="435" customWidth="1"/>
    <col min="11265" max="11265" width="13.42578125" style="435" customWidth="1"/>
    <col min="11266" max="11266" width="29.85546875" style="435" customWidth="1"/>
    <col min="11267" max="11267" width="30.28515625" style="435" customWidth="1"/>
    <col min="11268" max="11518" width="9.140625" style="435"/>
    <col min="11519" max="11519" width="56" style="435" customWidth="1"/>
    <col min="11520" max="11520" width="10.28515625" style="435" customWidth="1"/>
    <col min="11521" max="11521" width="13.42578125" style="435" customWidth="1"/>
    <col min="11522" max="11522" width="29.85546875" style="435" customWidth="1"/>
    <col min="11523" max="11523" width="30.28515625" style="435" customWidth="1"/>
    <col min="11524" max="11774" width="9.140625" style="435"/>
    <col min="11775" max="11775" width="56" style="435" customWidth="1"/>
    <col min="11776" max="11776" width="10.28515625" style="435" customWidth="1"/>
    <col min="11777" max="11777" width="13.42578125" style="435" customWidth="1"/>
    <col min="11778" max="11778" width="29.85546875" style="435" customWidth="1"/>
    <col min="11779" max="11779" width="30.28515625" style="435" customWidth="1"/>
    <col min="11780" max="12030" width="9.140625" style="435"/>
    <col min="12031" max="12031" width="56" style="435" customWidth="1"/>
    <col min="12032" max="12032" width="10.28515625" style="435" customWidth="1"/>
    <col min="12033" max="12033" width="13.42578125" style="435" customWidth="1"/>
    <col min="12034" max="12034" width="29.85546875" style="435" customWidth="1"/>
    <col min="12035" max="12035" width="30.28515625" style="435" customWidth="1"/>
    <col min="12036" max="12286" width="9.140625" style="435"/>
    <col min="12287" max="12287" width="56" style="435" customWidth="1"/>
    <col min="12288" max="12288" width="10.28515625" style="435" customWidth="1"/>
    <col min="12289" max="12289" width="13.42578125" style="435" customWidth="1"/>
    <col min="12290" max="12290" width="29.85546875" style="435" customWidth="1"/>
    <col min="12291" max="12291" width="30.28515625" style="435" customWidth="1"/>
    <col min="12292" max="12542" width="9.140625" style="435"/>
    <col min="12543" max="12543" width="56" style="435" customWidth="1"/>
    <col min="12544" max="12544" width="10.28515625" style="435" customWidth="1"/>
    <col min="12545" max="12545" width="13.42578125" style="435" customWidth="1"/>
    <col min="12546" max="12546" width="29.85546875" style="435" customWidth="1"/>
    <col min="12547" max="12547" width="30.28515625" style="435" customWidth="1"/>
    <col min="12548" max="12798" width="9.140625" style="435"/>
    <col min="12799" max="12799" width="56" style="435" customWidth="1"/>
    <col min="12800" max="12800" width="10.28515625" style="435" customWidth="1"/>
    <col min="12801" max="12801" width="13.42578125" style="435" customWidth="1"/>
    <col min="12802" max="12802" width="29.85546875" style="435" customWidth="1"/>
    <col min="12803" max="12803" width="30.28515625" style="435" customWidth="1"/>
    <col min="12804" max="13054" width="9.140625" style="435"/>
    <col min="13055" max="13055" width="56" style="435" customWidth="1"/>
    <col min="13056" max="13056" width="10.28515625" style="435" customWidth="1"/>
    <col min="13057" max="13057" width="13.42578125" style="435" customWidth="1"/>
    <col min="13058" max="13058" width="29.85546875" style="435" customWidth="1"/>
    <col min="13059" max="13059" width="30.28515625" style="435" customWidth="1"/>
    <col min="13060" max="13310" width="9.140625" style="435"/>
    <col min="13311" max="13311" width="56" style="435" customWidth="1"/>
    <col min="13312" max="13312" width="10.28515625" style="435" customWidth="1"/>
    <col min="13313" max="13313" width="13.42578125" style="435" customWidth="1"/>
    <col min="13314" max="13314" width="29.85546875" style="435" customWidth="1"/>
    <col min="13315" max="13315" width="30.28515625" style="435" customWidth="1"/>
    <col min="13316" max="13566" width="9.140625" style="435"/>
    <col min="13567" max="13567" width="56" style="435" customWidth="1"/>
    <col min="13568" max="13568" width="10.28515625" style="435" customWidth="1"/>
    <col min="13569" max="13569" width="13.42578125" style="435" customWidth="1"/>
    <col min="13570" max="13570" width="29.85546875" style="435" customWidth="1"/>
    <col min="13571" max="13571" width="30.28515625" style="435" customWidth="1"/>
    <col min="13572" max="13822" width="9.140625" style="435"/>
    <col min="13823" max="13823" width="56" style="435" customWidth="1"/>
    <col min="13824" max="13824" width="10.28515625" style="435" customWidth="1"/>
    <col min="13825" max="13825" width="13.42578125" style="435" customWidth="1"/>
    <col min="13826" max="13826" width="29.85546875" style="435" customWidth="1"/>
    <col min="13827" max="13827" width="30.28515625" style="435" customWidth="1"/>
    <col min="13828" max="14078" width="9.140625" style="435"/>
    <col min="14079" max="14079" width="56" style="435" customWidth="1"/>
    <col min="14080" max="14080" width="10.28515625" style="435" customWidth="1"/>
    <col min="14081" max="14081" width="13.42578125" style="435" customWidth="1"/>
    <col min="14082" max="14082" width="29.85546875" style="435" customWidth="1"/>
    <col min="14083" max="14083" width="30.28515625" style="435" customWidth="1"/>
    <col min="14084" max="14334" width="9.140625" style="435"/>
    <col min="14335" max="14335" width="56" style="435" customWidth="1"/>
    <col min="14336" max="14336" width="10.28515625" style="435" customWidth="1"/>
    <col min="14337" max="14337" width="13.42578125" style="435" customWidth="1"/>
    <col min="14338" max="14338" width="29.85546875" style="435" customWidth="1"/>
    <col min="14339" max="14339" width="30.28515625" style="435" customWidth="1"/>
    <col min="14340" max="14590" width="9.140625" style="435"/>
    <col min="14591" max="14591" width="56" style="435" customWidth="1"/>
    <col min="14592" max="14592" width="10.28515625" style="435" customWidth="1"/>
    <col min="14593" max="14593" width="13.42578125" style="435" customWidth="1"/>
    <col min="14594" max="14594" width="29.85546875" style="435" customWidth="1"/>
    <col min="14595" max="14595" width="30.28515625" style="435" customWidth="1"/>
    <col min="14596" max="14846" width="9.140625" style="435"/>
    <col min="14847" max="14847" width="56" style="435" customWidth="1"/>
    <col min="14848" max="14848" width="10.28515625" style="435" customWidth="1"/>
    <col min="14849" max="14849" width="13.42578125" style="435" customWidth="1"/>
    <col min="14850" max="14850" width="29.85546875" style="435" customWidth="1"/>
    <col min="14851" max="14851" width="30.28515625" style="435" customWidth="1"/>
    <col min="14852" max="15102" width="9.140625" style="435"/>
    <col min="15103" max="15103" width="56" style="435" customWidth="1"/>
    <col min="15104" max="15104" width="10.28515625" style="435" customWidth="1"/>
    <col min="15105" max="15105" width="13.42578125" style="435" customWidth="1"/>
    <col min="15106" max="15106" width="29.85546875" style="435" customWidth="1"/>
    <col min="15107" max="15107" width="30.28515625" style="435" customWidth="1"/>
    <col min="15108" max="15358" width="9.140625" style="435"/>
    <col min="15359" max="15359" width="56" style="435" customWidth="1"/>
    <col min="15360" max="15360" width="10.28515625" style="435" customWidth="1"/>
    <col min="15361" max="15361" width="13.42578125" style="435" customWidth="1"/>
    <col min="15362" max="15362" width="29.85546875" style="435" customWidth="1"/>
    <col min="15363" max="15363" width="30.28515625" style="435" customWidth="1"/>
    <col min="15364" max="15614" width="9.140625" style="435"/>
    <col min="15615" max="15615" width="56" style="435" customWidth="1"/>
    <col min="15616" max="15616" width="10.28515625" style="435" customWidth="1"/>
    <col min="15617" max="15617" width="13.42578125" style="435" customWidth="1"/>
    <col min="15618" max="15618" width="29.85546875" style="435" customWidth="1"/>
    <col min="15619" max="15619" width="30.28515625" style="435" customWidth="1"/>
    <col min="15620" max="15870" width="9.140625" style="435"/>
    <col min="15871" max="15871" width="56" style="435" customWidth="1"/>
    <col min="15872" max="15872" width="10.28515625" style="435" customWidth="1"/>
    <col min="15873" max="15873" width="13.42578125" style="435" customWidth="1"/>
    <col min="15874" max="15874" width="29.85546875" style="435" customWidth="1"/>
    <col min="15875" max="15875" width="30.28515625" style="435" customWidth="1"/>
    <col min="15876" max="16126" width="9.140625" style="435"/>
    <col min="16127" max="16127" width="56" style="435" customWidth="1"/>
    <col min="16128" max="16128" width="10.28515625" style="435" customWidth="1"/>
    <col min="16129" max="16129" width="13.42578125" style="435" customWidth="1"/>
    <col min="16130" max="16130" width="29.85546875" style="435" customWidth="1"/>
    <col min="16131" max="16131" width="30.28515625" style="435" customWidth="1"/>
    <col min="16132" max="16384" width="9.140625" style="435"/>
  </cols>
  <sheetData>
    <row r="1" spans="1:9" ht="27" customHeight="1">
      <c r="A1" s="751" t="s">
        <v>251</v>
      </c>
      <c r="B1" s="751"/>
      <c r="C1" s="751"/>
      <c r="D1" s="751"/>
      <c r="E1" s="751"/>
    </row>
    <row r="2" spans="1:9" ht="35.25" customHeight="1">
      <c r="A2" s="752" t="s">
        <v>182</v>
      </c>
      <c r="B2" s="752"/>
      <c r="C2" s="752"/>
      <c r="D2" s="752"/>
      <c r="E2" s="752"/>
    </row>
    <row r="3" spans="1:9">
      <c r="A3" s="753" t="s">
        <v>508</v>
      </c>
      <c r="B3" s="753"/>
      <c r="C3" s="753"/>
      <c r="D3" s="753"/>
      <c r="E3" s="753"/>
    </row>
    <row r="4" spans="1:9" ht="19.5" customHeight="1">
      <c r="A4" s="753"/>
      <c r="B4" s="753"/>
      <c r="C4" s="753"/>
      <c r="D4" s="753"/>
      <c r="E4" s="753"/>
    </row>
    <row r="5" spans="1:9">
      <c r="A5" s="754" t="str">
        <f>Sheet1!C28</f>
        <v>Tháng 02.2025/Feb 2025</v>
      </c>
      <c r="B5" s="754"/>
      <c r="C5" s="754"/>
      <c r="D5" s="754"/>
      <c r="E5" s="754"/>
    </row>
    <row r="6" spans="1:9">
      <c r="A6" s="184"/>
      <c r="B6" s="184"/>
      <c r="C6" s="184"/>
      <c r="D6" s="184"/>
      <c r="E6" s="184"/>
    </row>
    <row r="7" spans="1:9" ht="30" customHeight="1">
      <c r="A7" s="236" t="s">
        <v>261</v>
      </c>
      <c r="B7" s="755" t="s">
        <v>429</v>
      </c>
      <c r="C7" s="750"/>
      <c r="D7" s="750"/>
      <c r="E7" s="750"/>
    </row>
    <row r="8" spans="1:9" ht="30" customHeight="1">
      <c r="A8" s="235" t="s">
        <v>260</v>
      </c>
      <c r="B8" s="750" t="s">
        <v>262</v>
      </c>
      <c r="C8" s="750"/>
      <c r="D8" s="750"/>
      <c r="E8" s="750"/>
    </row>
    <row r="9" spans="1:9" ht="30" customHeight="1">
      <c r="A9" s="236" t="s">
        <v>263</v>
      </c>
      <c r="B9" s="750" t="s">
        <v>509</v>
      </c>
      <c r="C9" s="750"/>
      <c r="D9" s="750"/>
      <c r="E9" s="750"/>
    </row>
    <row r="10" spans="1:9" ht="30" customHeight="1">
      <c r="A10" s="235" t="s">
        <v>264</v>
      </c>
      <c r="B10" s="750" t="str">
        <f>Sheet1!G28</f>
        <v>Ngày 03 tháng 03 năm 2025
03 March 2025</v>
      </c>
      <c r="C10" s="750"/>
      <c r="D10" s="750"/>
      <c r="E10" s="750"/>
    </row>
    <row r="12" spans="1:9" s="211" customFormat="1" ht="54.75" customHeight="1">
      <c r="A12" s="185" t="s">
        <v>184</v>
      </c>
      <c r="B12" s="185" t="s">
        <v>185</v>
      </c>
      <c r="C12" s="186" t="s">
        <v>186</v>
      </c>
      <c r="D12" s="186" t="s">
        <v>507</v>
      </c>
      <c r="E12" s="186" t="s">
        <v>464</v>
      </c>
    </row>
    <row r="13" spans="1:9" s="211" customFormat="1" ht="27.75" customHeight="1">
      <c r="A13" s="189" t="s">
        <v>510</v>
      </c>
      <c r="B13" s="194" t="s">
        <v>46</v>
      </c>
      <c r="C13" s="194"/>
      <c r="D13" s="216"/>
      <c r="E13" s="187"/>
    </row>
    <row r="14" spans="1:9" s="211" customFormat="1" ht="27.75" customHeight="1">
      <c r="A14" s="189" t="s">
        <v>511</v>
      </c>
      <c r="B14" s="190" t="s">
        <v>16</v>
      </c>
      <c r="C14" s="191"/>
      <c r="D14" s="188">
        <v>1296532205</v>
      </c>
      <c r="E14" s="188">
        <v>2225352607</v>
      </c>
      <c r="F14" s="436">
        <v>1296532205</v>
      </c>
      <c r="G14" s="436">
        <f>+D14-F14</f>
        <v>0</v>
      </c>
      <c r="H14" s="436"/>
      <c r="I14" s="436"/>
    </row>
    <row r="15" spans="1:9" s="211" customFormat="1" ht="42" customHeight="1">
      <c r="A15" s="189" t="s">
        <v>512</v>
      </c>
      <c r="B15" s="190" t="s">
        <v>17</v>
      </c>
      <c r="C15" s="191"/>
      <c r="D15" s="188">
        <v>210980629</v>
      </c>
      <c r="E15" s="188">
        <v>66225239</v>
      </c>
      <c r="F15" s="437">
        <v>210980626</v>
      </c>
      <c r="G15" s="436">
        <f t="shared" ref="G15:G54" si="0">+D15-F15</f>
        <v>3</v>
      </c>
      <c r="H15" s="436"/>
      <c r="I15" s="436"/>
    </row>
    <row r="16" spans="1:9" s="211" customFormat="1" ht="51">
      <c r="A16" s="192" t="s">
        <v>513</v>
      </c>
      <c r="B16" s="193" t="s">
        <v>18</v>
      </c>
      <c r="C16" s="194"/>
      <c r="D16" s="195" t="s">
        <v>428</v>
      </c>
      <c r="E16" s="195" t="s">
        <v>428</v>
      </c>
      <c r="F16" s="437"/>
      <c r="G16" s="436" t="e">
        <f t="shared" si="0"/>
        <v>#VALUE!</v>
      </c>
      <c r="H16" s="436"/>
      <c r="I16" s="436"/>
    </row>
    <row r="17" spans="1:9" s="211" customFormat="1" ht="27.75" customHeight="1">
      <c r="A17" s="192" t="s">
        <v>514</v>
      </c>
      <c r="B17" s="193" t="s">
        <v>27</v>
      </c>
      <c r="C17" s="194"/>
      <c r="D17" s="195" t="s">
        <v>428</v>
      </c>
      <c r="E17" s="195" t="s">
        <v>428</v>
      </c>
      <c r="F17" s="437"/>
      <c r="G17" s="436" t="e">
        <f t="shared" si="0"/>
        <v>#VALUE!</v>
      </c>
      <c r="H17" s="436"/>
      <c r="I17" s="436"/>
    </row>
    <row r="18" spans="1:9" s="211" customFormat="1" ht="53.25" customHeight="1">
      <c r="A18" s="189" t="s">
        <v>515</v>
      </c>
      <c r="B18" s="190" t="s">
        <v>28</v>
      </c>
      <c r="C18" s="191"/>
      <c r="D18" s="188">
        <v>1507512834</v>
      </c>
      <c r="E18" s="188">
        <v>2291577846</v>
      </c>
      <c r="F18" s="437">
        <v>1507512831</v>
      </c>
      <c r="G18" s="436">
        <f t="shared" si="0"/>
        <v>3</v>
      </c>
      <c r="H18" s="436"/>
      <c r="I18" s="436"/>
    </row>
    <row r="19" spans="1:9" s="209" customFormat="1" ht="31.5" customHeight="1">
      <c r="A19" s="192" t="s">
        <v>516</v>
      </c>
      <c r="B19" s="193" t="s">
        <v>34</v>
      </c>
      <c r="C19" s="191"/>
      <c r="D19" s="195">
        <v>25048269602</v>
      </c>
      <c r="E19" s="195">
        <v>11581818027</v>
      </c>
      <c r="F19" s="438">
        <v>25048269605.399994</v>
      </c>
      <c r="G19" s="436">
        <f t="shared" si="0"/>
        <v>-3.399993896484375</v>
      </c>
      <c r="H19" s="436"/>
      <c r="I19" s="436"/>
    </row>
    <row r="20" spans="1:9" s="209" customFormat="1" ht="43.5" customHeight="1">
      <c r="A20" s="192" t="s">
        <v>517</v>
      </c>
      <c r="B20" s="193" t="s">
        <v>29</v>
      </c>
      <c r="C20" s="194"/>
      <c r="D20" s="195">
        <v>-305361000</v>
      </c>
      <c r="E20" s="195" t="s">
        <v>428</v>
      </c>
      <c r="F20" s="438">
        <v>-305361000</v>
      </c>
      <c r="G20" s="436">
        <f t="shared" si="0"/>
        <v>0</v>
      </c>
      <c r="H20" s="436"/>
      <c r="I20" s="436"/>
    </row>
    <row r="21" spans="1:9" s="209" customFormat="1" ht="30" customHeight="1">
      <c r="A21" s="192" t="s">
        <v>518</v>
      </c>
      <c r="B21" s="193" t="s">
        <v>30</v>
      </c>
      <c r="C21" s="194"/>
      <c r="D21" s="195">
        <v>2602696821</v>
      </c>
      <c r="E21" s="195">
        <v>236374577</v>
      </c>
      <c r="F21" s="438">
        <v>2602696821</v>
      </c>
      <c r="G21" s="436">
        <f t="shared" si="0"/>
        <v>0</v>
      </c>
      <c r="H21" s="436"/>
      <c r="I21" s="436"/>
    </row>
    <row r="22" spans="1:9" s="209" customFormat="1" ht="30.75" customHeight="1">
      <c r="A22" s="192" t="s">
        <v>519</v>
      </c>
      <c r="B22" s="193" t="s">
        <v>31</v>
      </c>
      <c r="C22" s="194"/>
      <c r="D22" s="195" t="s">
        <v>428</v>
      </c>
      <c r="E22" s="195" t="s">
        <v>428</v>
      </c>
      <c r="F22" s="438">
        <v>0</v>
      </c>
      <c r="G22" s="436" t="e">
        <f t="shared" si="0"/>
        <v>#VALUE!</v>
      </c>
      <c r="H22" s="436"/>
      <c r="I22" s="436"/>
    </row>
    <row r="23" spans="1:9" s="211" customFormat="1" ht="29.25" customHeight="1">
      <c r="A23" s="192" t="s">
        <v>520</v>
      </c>
      <c r="B23" s="193" t="s">
        <v>32</v>
      </c>
      <c r="C23" s="194"/>
      <c r="D23" s="195" t="s">
        <v>428</v>
      </c>
      <c r="E23" s="195" t="s">
        <v>428</v>
      </c>
      <c r="F23" s="437">
        <v>0</v>
      </c>
      <c r="G23" s="436" t="e">
        <f t="shared" si="0"/>
        <v>#VALUE!</v>
      </c>
      <c r="H23" s="436"/>
      <c r="I23" s="436"/>
    </row>
    <row r="24" spans="1:9" s="211" customFormat="1" ht="40.5" customHeight="1">
      <c r="A24" s="192" t="s">
        <v>521</v>
      </c>
      <c r="B24" s="193" t="s">
        <v>26</v>
      </c>
      <c r="C24" s="194"/>
      <c r="D24" s="195" t="s">
        <v>428</v>
      </c>
      <c r="E24" s="195" t="s">
        <v>428</v>
      </c>
      <c r="F24" s="437">
        <v>0</v>
      </c>
      <c r="G24" s="436" t="e">
        <f t="shared" si="0"/>
        <v>#VALUE!</v>
      </c>
      <c r="H24" s="436"/>
      <c r="I24" s="436"/>
    </row>
    <row r="25" spans="1:9" s="211" customFormat="1" ht="42" customHeight="1">
      <c r="A25" s="192" t="s">
        <v>522</v>
      </c>
      <c r="B25" s="193" t="s">
        <v>25</v>
      </c>
      <c r="C25" s="194"/>
      <c r="D25" s="195" t="s">
        <v>428</v>
      </c>
      <c r="E25" s="195" t="s">
        <v>428</v>
      </c>
      <c r="F25" s="437">
        <v>0</v>
      </c>
      <c r="G25" s="436" t="e">
        <f t="shared" si="0"/>
        <v>#VALUE!</v>
      </c>
      <c r="H25" s="436"/>
      <c r="I25" s="436"/>
    </row>
    <row r="26" spans="1:9" s="211" customFormat="1" ht="29.25" customHeight="1">
      <c r="A26" s="192" t="s">
        <v>523</v>
      </c>
      <c r="B26" s="193" t="s">
        <v>24</v>
      </c>
      <c r="C26" s="194"/>
      <c r="D26" s="195" t="s">
        <v>428</v>
      </c>
      <c r="E26" s="195" t="s">
        <v>428</v>
      </c>
      <c r="F26" s="437">
        <v>0</v>
      </c>
      <c r="G26" s="436" t="e">
        <f t="shared" si="0"/>
        <v>#VALUE!</v>
      </c>
      <c r="H26" s="436"/>
      <c r="I26" s="436"/>
    </row>
    <row r="27" spans="1:9" s="211" customFormat="1" ht="42" customHeight="1">
      <c r="A27" s="192" t="s">
        <v>524</v>
      </c>
      <c r="B27" s="193" t="s">
        <v>23</v>
      </c>
      <c r="C27" s="194"/>
      <c r="D27" s="195">
        <v>-5525962</v>
      </c>
      <c r="E27" s="195">
        <v>-1939434</v>
      </c>
      <c r="F27" s="437">
        <v>-5525962</v>
      </c>
      <c r="G27" s="436">
        <f t="shared" si="0"/>
        <v>0</v>
      </c>
      <c r="H27" s="436"/>
      <c r="I27" s="436"/>
    </row>
    <row r="28" spans="1:9" s="211" customFormat="1" ht="36" customHeight="1">
      <c r="A28" s="192" t="s">
        <v>525</v>
      </c>
      <c r="B28" s="193" t="s">
        <v>22</v>
      </c>
      <c r="C28" s="194"/>
      <c r="D28" s="195">
        <v>14238842</v>
      </c>
      <c r="E28" s="195">
        <v>19761158</v>
      </c>
      <c r="F28" s="437">
        <v>14238842</v>
      </c>
      <c r="G28" s="436">
        <f t="shared" si="0"/>
        <v>0</v>
      </c>
      <c r="H28" s="436"/>
      <c r="I28" s="436"/>
    </row>
    <row r="29" spans="1:9" s="211" customFormat="1" ht="38.25">
      <c r="A29" s="192" t="s">
        <v>526</v>
      </c>
      <c r="B29" s="193" t="s">
        <v>33</v>
      </c>
      <c r="C29" s="194"/>
      <c r="D29" s="195" t="s">
        <v>428</v>
      </c>
      <c r="E29" s="195" t="s">
        <v>428</v>
      </c>
      <c r="F29" s="437">
        <v>0</v>
      </c>
      <c r="G29" s="436" t="e">
        <f t="shared" si="0"/>
        <v>#VALUE!</v>
      </c>
      <c r="H29" s="436"/>
      <c r="I29" s="436"/>
    </row>
    <row r="30" spans="1:9" s="211" customFormat="1" ht="29.25" customHeight="1">
      <c r="A30" s="192" t="s">
        <v>527</v>
      </c>
      <c r="B30" s="193" t="s">
        <v>528</v>
      </c>
      <c r="C30" s="194"/>
      <c r="D30" s="195">
        <v>55426230</v>
      </c>
      <c r="E30" s="195">
        <v>-111298630</v>
      </c>
      <c r="F30" s="437">
        <v>55426230</v>
      </c>
      <c r="G30" s="436">
        <f t="shared" si="0"/>
        <v>0</v>
      </c>
      <c r="H30" s="436"/>
      <c r="I30" s="436"/>
    </row>
    <row r="31" spans="1:9" s="211" customFormat="1" ht="41.25" customHeight="1">
      <c r="A31" s="192" t="s">
        <v>529</v>
      </c>
      <c r="B31" s="193" t="s">
        <v>530</v>
      </c>
      <c r="C31" s="194"/>
      <c r="D31" s="195">
        <v>-43766581</v>
      </c>
      <c r="E31" s="195">
        <v>-2488609</v>
      </c>
      <c r="F31" s="437">
        <v>-43766581</v>
      </c>
      <c r="G31" s="436">
        <f t="shared" si="0"/>
        <v>0</v>
      </c>
      <c r="H31" s="436"/>
      <c r="I31" s="436"/>
    </row>
    <row r="32" spans="1:9" s="211" customFormat="1" ht="29.25" customHeight="1">
      <c r="A32" s="192" t="s">
        <v>531</v>
      </c>
      <c r="B32" s="193" t="s">
        <v>532</v>
      </c>
      <c r="C32" s="194"/>
      <c r="D32" s="195" t="s">
        <v>428</v>
      </c>
      <c r="E32" s="195" t="s">
        <v>428</v>
      </c>
      <c r="F32" s="437"/>
      <c r="G32" s="436" t="e">
        <f t="shared" si="0"/>
        <v>#VALUE!</v>
      </c>
      <c r="H32" s="436"/>
      <c r="I32" s="436"/>
    </row>
    <row r="33" spans="1:9" s="211" customFormat="1" ht="27.75" customHeight="1">
      <c r="A33" s="439" t="s">
        <v>533</v>
      </c>
      <c r="B33" s="440" t="s">
        <v>534</v>
      </c>
      <c r="C33" s="441"/>
      <c r="D33" s="196">
        <v>28873490786</v>
      </c>
      <c r="E33" s="196">
        <v>14013804935</v>
      </c>
      <c r="F33" s="437">
        <v>28873490786.399994</v>
      </c>
      <c r="G33" s="436">
        <f t="shared" si="0"/>
        <v>-0.399993896484375</v>
      </c>
      <c r="H33" s="436"/>
      <c r="I33" s="436"/>
    </row>
    <row r="34" spans="1:9" s="211" customFormat="1" ht="29.25" customHeight="1">
      <c r="A34" s="189" t="s">
        <v>535</v>
      </c>
      <c r="B34" s="193" t="s">
        <v>56</v>
      </c>
      <c r="C34" s="194"/>
      <c r="D34" s="195"/>
      <c r="E34" s="195"/>
      <c r="F34" s="437"/>
      <c r="G34" s="436">
        <f t="shared" si="0"/>
        <v>0</v>
      </c>
      <c r="H34" s="436"/>
      <c r="I34" s="436"/>
    </row>
    <row r="35" spans="1:9" s="211" customFormat="1" ht="30" customHeight="1">
      <c r="A35" s="192" t="s">
        <v>536</v>
      </c>
      <c r="B35" s="193" t="s">
        <v>20</v>
      </c>
      <c r="C35" s="194"/>
      <c r="D35" s="195">
        <v>1228196246</v>
      </c>
      <c r="E35" s="195">
        <v>8086543709</v>
      </c>
      <c r="F35" s="437">
        <v>1228196246</v>
      </c>
      <c r="G35" s="436">
        <f t="shared" si="0"/>
        <v>0</v>
      </c>
      <c r="H35" s="436"/>
      <c r="I35" s="436"/>
    </row>
    <row r="36" spans="1:9" s="211" customFormat="1" ht="28.5" customHeight="1">
      <c r="A36" s="192" t="s">
        <v>537</v>
      </c>
      <c r="B36" s="193" t="s">
        <v>19</v>
      </c>
      <c r="C36" s="194"/>
      <c r="D36" s="195">
        <v>-31313200074</v>
      </c>
      <c r="E36" s="195">
        <v>-20629765632</v>
      </c>
      <c r="F36" s="437">
        <v>-31313200074</v>
      </c>
      <c r="G36" s="436">
        <f t="shared" si="0"/>
        <v>0</v>
      </c>
      <c r="H36" s="436"/>
      <c r="I36" s="436"/>
    </row>
    <row r="37" spans="1:9" s="211" customFormat="1" ht="30" customHeight="1">
      <c r="A37" s="192" t="s">
        <v>538</v>
      </c>
      <c r="B37" s="193" t="s">
        <v>539</v>
      </c>
      <c r="C37" s="194"/>
      <c r="D37" s="195" t="s">
        <v>428</v>
      </c>
      <c r="E37" s="195" t="s">
        <v>428</v>
      </c>
      <c r="F37" s="437"/>
      <c r="G37" s="436" t="e">
        <f t="shared" si="0"/>
        <v>#VALUE!</v>
      </c>
      <c r="H37" s="436"/>
      <c r="I37" s="436"/>
    </row>
    <row r="38" spans="1:9" s="211" customFormat="1" ht="25.5">
      <c r="A38" s="192" t="s">
        <v>540</v>
      </c>
      <c r="B38" s="193" t="s">
        <v>541</v>
      </c>
      <c r="C38" s="194"/>
      <c r="D38" s="195" t="s">
        <v>428</v>
      </c>
      <c r="E38" s="195" t="s">
        <v>428</v>
      </c>
      <c r="F38" s="437"/>
      <c r="G38" s="436" t="e">
        <f t="shared" si="0"/>
        <v>#VALUE!</v>
      </c>
      <c r="H38" s="436"/>
      <c r="I38" s="436"/>
    </row>
    <row r="39" spans="1:9" s="211" customFormat="1" ht="27.75" customHeight="1">
      <c r="A39" s="192" t="s">
        <v>542</v>
      </c>
      <c r="B39" s="193" t="s">
        <v>543</v>
      </c>
      <c r="C39" s="194"/>
      <c r="D39" s="195" t="s">
        <v>428</v>
      </c>
      <c r="E39" s="195" t="s">
        <v>428</v>
      </c>
      <c r="F39" s="437"/>
      <c r="G39" s="436" t="e">
        <f t="shared" si="0"/>
        <v>#VALUE!</v>
      </c>
      <c r="H39" s="436"/>
      <c r="I39" s="436"/>
    </row>
    <row r="40" spans="1:9" s="211" customFormat="1" ht="38.25">
      <c r="A40" s="439" t="s">
        <v>544</v>
      </c>
      <c r="B40" s="440" t="s">
        <v>21</v>
      </c>
      <c r="C40" s="441"/>
      <c r="D40" s="196">
        <v>-30085003828</v>
      </c>
      <c r="E40" s="196">
        <v>-12543221923</v>
      </c>
      <c r="F40" s="437">
        <v>-30085003828</v>
      </c>
      <c r="G40" s="436">
        <f t="shared" si="0"/>
        <v>0</v>
      </c>
      <c r="H40" s="436"/>
      <c r="I40" s="436"/>
    </row>
    <row r="41" spans="1:9" s="211" customFormat="1" ht="38.25">
      <c r="A41" s="189" t="s">
        <v>545</v>
      </c>
      <c r="B41" s="193" t="s">
        <v>44</v>
      </c>
      <c r="C41" s="194"/>
      <c r="D41" s="188">
        <v>-1211513042</v>
      </c>
      <c r="E41" s="188">
        <v>1470583012</v>
      </c>
      <c r="F41" s="437">
        <v>-1211513042</v>
      </c>
      <c r="G41" s="436">
        <f t="shared" si="0"/>
        <v>0</v>
      </c>
      <c r="H41" s="436"/>
      <c r="I41" s="436"/>
    </row>
    <row r="42" spans="1:9" s="211" customFormat="1" ht="25.5">
      <c r="A42" s="189" t="s">
        <v>546</v>
      </c>
      <c r="B42" s="193" t="s">
        <v>547</v>
      </c>
      <c r="C42" s="442"/>
      <c r="D42" s="217">
        <v>8376920446</v>
      </c>
      <c r="E42" s="198">
        <v>6906337434</v>
      </c>
      <c r="F42" s="437">
        <v>8376920446</v>
      </c>
      <c r="G42" s="436">
        <f t="shared" si="0"/>
        <v>0</v>
      </c>
      <c r="H42" s="436"/>
      <c r="I42" s="436"/>
    </row>
    <row r="43" spans="1:9" s="211" customFormat="1" ht="29.25" customHeight="1">
      <c r="A43" s="192" t="s">
        <v>548</v>
      </c>
      <c r="B43" s="193" t="s">
        <v>549</v>
      </c>
      <c r="C43" s="194"/>
      <c r="D43" s="218">
        <v>8376920446</v>
      </c>
      <c r="E43" s="443">
        <v>6906337434</v>
      </c>
      <c r="F43" s="437">
        <v>8376920446</v>
      </c>
      <c r="G43" s="436">
        <f t="shared" si="0"/>
        <v>0</v>
      </c>
      <c r="H43" s="436"/>
      <c r="I43" s="436"/>
    </row>
    <row r="44" spans="1:9" s="211" customFormat="1" ht="28.5" customHeight="1">
      <c r="A44" s="192" t="s">
        <v>550</v>
      </c>
      <c r="B44" s="193" t="s">
        <v>551</v>
      </c>
      <c r="C44" s="442"/>
      <c r="D44" s="218">
        <v>357159288</v>
      </c>
      <c r="E44" s="200">
        <v>2906337434</v>
      </c>
      <c r="F44" s="437">
        <v>357159288</v>
      </c>
      <c r="G44" s="436">
        <f t="shared" si="0"/>
        <v>0</v>
      </c>
      <c r="H44" s="436"/>
      <c r="I44" s="436"/>
    </row>
    <row r="45" spans="1:9" s="211" customFormat="1" ht="28.5" customHeight="1">
      <c r="A45" s="444" t="s">
        <v>552</v>
      </c>
      <c r="B45" s="193" t="s">
        <v>553</v>
      </c>
      <c r="C45" s="442"/>
      <c r="D45" s="218">
        <v>8000000000</v>
      </c>
      <c r="E45" s="200">
        <v>4000000000</v>
      </c>
      <c r="F45" s="437">
        <v>8000000000</v>
      </c>
      <c r="G45" s="436">
        <f t="shared" si="0"/>
        <v>0</v>
      </c>
      <c r="H45" s="436"/>
      <c r="I45" s="436"/>
    </row>
    <row r="46" spans="1:9" s="211" customFormat="1" ht="29.25" customHeight="1">
      <c r="A46" s="444" t="s">
        <v>554</v>
      </c>
      <c r="B46" s="193" t="s">
        <v>555</v>
      </c>
      <c r="C46" s="199"/>
      <c r="D46" s="218">
        <v>19761158</v>
      </c>
      <c r="E46" s="199" t="s">
        <v>428</v>
      </c>
      <c r="F46" s="437">
        <v>19761158</v>
      </c>
      <c r="G46" s="436">
        <f t="shared" si="0"/>
        <v>0</v>
      </c>
      <c r="H46" s="436"/>
      <c r="I46" s="436"/>
    </row>
    <row r="47" spans="1:9" s="211" customFormat="1" ht="32.25" customHeight="1">
      <c r="A47" s="192" t="s">
        <v>556</v>
      </c>
      <c r="B47" s="193" t="s">
        <v>557</v>
      </c>
      <c r="C47" s="199"/>
      <c r="D47" s="219" t="s">
        <v>428</v>
      </c>
      <c r="E47" s="199" t="s">
        <v>428</v>
      </c>
      <c r="F47" s="437">
        <v>0</v>
      </c>
      <c r="G47" s="436" t="e">
        <f t="shared" si="0"/>
        <v>#VALUE!</v>
      </c>
      <c r="H47" s="436"/>
      <c r="I47" s="436"/>
    </row>
    <row r="48" spans="1:9" s="211" customFormat="1" ht="30" customHeight="1">
      <c r="A48" s="189" t="s">
        <v>558</v>
      </c>
      <c r="B48" s="193" t="s">
        <v>559</v>
      </c>
      <c r="C48" s="445"/>
      <c r="D48" s="220">
        <v>7165407404</v>
      </c>
      <c r="E48" s="446">
        <v>8376920446</v>
      </c>
      <c r="F48" s="437">
        <v>7165407404</v>
      </c>
      <c r="G48" s="436">
        <f t="shared" si="0"/>
        <v>0</v>
      </c>
      <c r="H48" s="436"/>
      <c r="I48" s="436"/>
    </row>
    <row r="49" spans="1:9" s="211" customFormat="1" ht="30" customHeight="1">
      <c r="A49" s="192" t="s">
        <v>560</v>
      </c>
      <c r="B49" s="193" t="s">
        <v>561</v>
      </c>
      <c r="C49" s="194"/>
      <c r="D49" s="218">
        <v>7165407404</v>
      </c>
      <c r="E49" s="200">
        <v>8376920446</v>
      </c>
      <c r="F49" s="437">
        <v>7165407404</v>
      </c>
      <c r="G49" s="436">
        <f t="shared" si="0"/>
        <v>0</v>
      </c>
      <c r="H49" s="436"/>
      <c r="I49" s="436"/>
    </row>
    <row r="50" spans="1:9" s="211" customFormat="1" ht="30" customHeight="1">
      <c r="A50" s="192" t="s">
        <v>550</v>
      </c>
      <c r="B50" s="193" t="s">
        <v>562</v>
      </c>
      <c r="C50" s="199"/>
      <c r="D50" s="221">
        <v>7131407404</v>
      </c>
      <c r="E50" s="200">
        <v>357159288</v>
      </c>
      <c r="F50" s="437">
        <v>7131407404</v>
      </c>
      <c r="G50" s="436">
        <f t="shared" si="0"/>
        <v>0</v>
      </c>
      <c r="H50" s="436"/>
      <c r="I50" s="436"/>
    </row>
    <row r="51" spans="1:9" s="211" customFormat="1" ht="30" customHeight="1">
      <c r="A51" s="444" t="s">
        <v>552</v>
      </c>
      <c r="B51" s="193" t="s">
        <v>563</v>
      </c>
      <c r="C51" s="199"/>
      <c r="D51" s="221" t="s">
        <v>428</v>
      </c>
      <c r="E51" s="200">
        <v>8000000000</v>
      </c>
      <c r="F51" s="437">
        <v>0</v>
      </c>
      <c r="G51" s="436" t="e">
        <f t="shared" si="0"/>
        <v>#VALUE!</v>
      </c>
      <c r="H51" s="436"/>
      <c r="I51" s="436"/>
    </row>
    <row r="52" spans="1:9" s="211" customFormat="1" ht="31.5" customHeight="1">
      <c r="A52" s="192" t="s">
        <v>554</v>
      </c>
      <c r="B52" s="193" t="s">
        <v>564</v>
      </c>
      <c r="C52" s="199"/>
      <c r="D52" s="221">
        <v>34000000</v>
      </c>
      <c r="E52" s="200">
        <v>19761158</v>
      </c>
      <c r="F52" s="437">
        <v>34000000</v>
      </c>
      <c r="G52" s="436">
        <f t="shared" si="0"/>
        <v>0</v>
      </c>
      <c r="H52" s="436"/>
      <c r="I52" s="436"/>
    </row>
    <row r="53" spans="1:9" s="211" customFormat="1" ht="28.5" customHeight="1">
      <c r="A53" s="192" t="s">
        <v>556</v>
      </c>
      <c r="B53" s="193" t="s">
        <v>565</v>
      </c>
      <c r="C53" s="199"/>
      <c r="D53" s="219" t="s">
        <v>428</v>
      </c>
      <c r="E53" s="199" t="s">
        <v>428</v>
      </c>
      <c r="F53" s="437"/>
      <c r="G53" s="436" t="e">
        <f t="shared" si="0"/>
        <v>#VALUE!</v>
      </c>
      <c r="H53" s="436"/>
      <c r="I53" s="436"/>
    </row>
    <row r="54" spans="1:9" s="211" customFormat="1" ht="29.25" customHeight="1">
      <c r="A54" s="189" t="s">
        <v>566</v>
      </c>
      <c r="B54" s="193" t="s">
        <v>567</v>
      </c>
      <c r="C54" s="442"/>
      <c r="D54" s="217">
        <v>-1211513042</v>
      </c>
      <c r="E54" s="197">
        <v>1470583012</v>
      </c>
      <c r="F54" s="437">
        <v>-1211513042</v>
      </c>
      <c r="G54" s="436">
        <f t="shared" si="0"/>
        <v>0</v>
      </c>
      <c r="H54" s="436"/>
      <c r="I54" s="436"/>
    </row>
    <row r="55" spans="1:9" s="211" customFormat="1">
      <c r="A55" s="447"/>
      <c r="B55" s="448"/>
      <c r="C55" s="449"/>
      <c r="D55" s="450"/>
      <c r="E55" s="450"/>
      <c r="F55" s="451"/>
      <c r="G55" s="451"/>
    </row>
    <row r="56" spans="1:9" s="211" customFormat="1">
      <c r="A56" s="452"/>
      <c r="B56" s="453"/>
      <c r="C56" s="453"/>
      <c r="D56" s="454"/>
      <c r="E56" s="454"/>
    </row>
    <row r="57" spans="1:9" s="211" customFormat="1">
      <c r="A57" s="201" t="s">
        <v>187</v>
      </c>
      <c r="B57" s="202"/>
      <c r="C57" s="203"/>
      <c r="D57" s="204" t="s">
        <v>188</v>
      </c>
      <c r="E57" s="204"/>
    </row>
    <row r="58" spans="1:9" s="211" customFormat="1">
      <c r="A58" s="205" t="s">
        <v>189</v>
      </c>
      <c r="B58" s="202"/>
      <c r="C58" s="203"/>
      <c r="D58" s="206" t="s">
        <v>190</v>
      </c>
      <c r="E58" s="206"/>
    </row>
    <row r="59" spans="1:9" s="211" customFormat="1">
      <c r="A59" s="202"/>
      <c r="B59" s="202"/>
      <c r="C59" s="203"/>
      <c r="D59" s="203"/>
      <c r="E59" s="203"/>
    </row>
    <row r="60" spans="1:9" s="211" customFormat="1">
      <c r="A60" s="202"/>
      <c r="B60" s="202"/>
      <c r="C60" s="203"/>
      <c r="D60" s="203"/>
      <c r="E60" s="203"/>
    </row>
    <row r="61" spans="1:9" s="211" customFormat="1">
      <c r="A61" s="202"/>
      <c r="B61" s="202"/>
      <c r="C61" s="203"/>
      <c r="D61" s="203"/>
      <c r="E61" s="203"/>
    </row>
    <row r="62" spans="1:9" s="211" customFormat="1">
      <c r="A62" s="202"/>
      <c r="B62" s="202"/>
      <c r="C62" s="203"/>
      <c r="D62" s="203"/>
      <c r="E62" s="203"/>
    </row>
    <row r="63" spans="1:9" s="211" customFormat="1">
      <c r="A63" s="202"/>
      <c r="B63" s="202"/>
      <c r="C63" s="203"/>
      <c r="D63" s="203"/>
      <c r="E63" s="203"/>
    </row>
    <row r="64" spans="1:9" s="211" customFormat="1">
      <c r="A64" s="202"/>
      <c r="B64" s="202"/>
      <c r="C64" s="203"/>
      <c r="D64" s="203"/>
      <c r="E64" s="203"/>
    </row>
    <row r="65" spans="1:5" s="211" customFormat="1">
      <c r="A65" s="207"/>
      <c r="B65" s="207"/>
      <c r="C65" s="203"/>
      <c r="D65" s="208"/>
      <c r="E65" s="208"/>
    </row>
    <row r="66" spans="1:5" s="211" customFormat="1">
      <c r="A66" s="201" t="s">
        <v>255</v>
      </c>
      <c r="B66" s="202"/>
      <c r="C66" s="203"/>
      <c r="D66" s="222" t="s">
        <v>438</v>
      </c>
      <c r="E66" s="204"/>
    </row>
    <row r="67" spans="1:5" s="211" customFormat="1">
      <c r="A67" s="201" t="s">
        <v>500</v>
      </c>
      <c r="B67" s="202"/>
      <c r="C67" s="203"/>
      <c r="D67" s="204"/>
      <c r="E67" s="204"/>
    </row>
    <row r="68" spans="1:5" s="211" customFormat="1">
      <c r="A68" s="209" t="s">
        <v>256</v>
      </c>
      <c r="B68" s="202"/>
      <c r="C68" s="203"/>
      <c r="D68" s="203"/>
      <c r="E68" s="203"/>
    </row>
    <row r="69" spans="1:5" s="211" customFormat="1">
      <c r="A69" s="210"/>
      <c r="B69" s="210"/>
      <c r="E69" s="212"/>
    </row>
    <row r="70" spans="1:5" s="211" customFormat="1">
      <c r="A70" s="210"/>
      <c r="B70" s="210"/>
      <c r="E70" s="212"/>
    </row>
    <row r="71" spans="1:5" s="211" customFormat="1">
      <c r="A71" s="758"/>
      <c r="B71" s="758"/>
      <c r="C71" s="213"/>
      <c r="D71" s="758"/>
      <c r="E71" s="758"/>
    </row>
    <row r="72" spans="1:5" s="211" customFormat="1">
      <c r="A72" s="759"/>
      <c r="B72" s="759"/>
      <c r="C72" s="214"/>
      <c r="D72" s="759"/>
      <c r="E72" s="759"/>
    </row>
    <row r="73" spans="1:5" s="211" customFormat="1" ht="13.15" customHeight="1">
      <c r="A73" s="756"/>
      <c r="B73" s="756"/>
      <c r="C73" s="215"/>
      <c r="D73" s="757"/>
      <c r="E73" s="757"/>
    </row>
    <row r="74" spans="1:5" s="211" customFormat="1"/>
    <row r="75" spans="1:5" s="211" customFormat="1"/>
    <row r="76" spans="1:5" s="211" customFormat="1"/>
    <row r="77" spans="1:5" s="211" customFormat="1"/>
    <row r="78" spans="1:5" s="211" customFormat="1"/>
    <row r="79" spans="1:5" s="211" customFormat="1"/>
    <row r="80" spans="1:5" s="211" customFormat="1"/>
    <row r="81" s="211" customFormat="1"/>
    <row r="82" s="211" customFormat="1"/>
    <row r="83" s="211" customFormat="1"/>
    <row r="84" s="211" customFormat="1"/>
    <row r="85" s="211" customFormat="1"/>
  </sheetData>
  <mergeCells count="14">
    <mergeCell ref="A73:B73"/>
    <mergeCell ref="D73:E73"/>
    <mergeCell ref="B9:E9"/>
    <mergeCell ref="B10:E10"/>
    <mergeCell ref="A71:B71"/>
    <mergeCell ref="D71:E71"/>
    <mergeCell ref="A72:B72"/>
    <mergeCell ref="D72:E72"/>
    <mergeCell ref="B8:E8"/>
    <mergeCell ref="A1:E1"/>
    <mergeCell ref="A2:E2"/>
    <mergeCell ref="A3:E4"/>
    <mergeCell ref="A5:E5"/>
    <mergeCell ref="B7:E7"/>
  </mergeCells>
  <pageMargins left="0.53" right="0.45" top="0.54" bottom="0.48" header="0.3" footer="0.3"/>
  <pageSetup scale="6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85"/>
  <sheetViews>
    <sheetView view="pageBreakPreview" topLeftCell="A40" zoomScaleNormal="100" zoomScaleSheetLayoutView="100" workbookViewId="0">
      <selection activeCell="E48" sqref="E48"/>
    </sheetView>
  </sheetViews>
  <sheetFormatPr defaultRowHeight="12.75"/>
  <cols>
    <col min="1" max="1" width="56" style="504" customWidth="1"/>
    <col min="2" max="2" width="10.28515625" style="504" customWidth="1"/>
    <col min="3" max="3" width="13.42578125" style="504" customWidth="1"/>
    <col min="4" max="4" width="29.85546875" style="504" customWidth="1"/>
    <col min="5" max="5" width="32.42578125" style="504" customWidth="1"/>
    <col min="6" max="6" width="16.140625" style="504" bestFit="1" customWidth="1"/>
    <col min="7" max="7" width="13.5703125" style="504" bestFit="1" customWidth="1"/>
    <col min="8" max="254" width="9.140625" style="504"/>
    <col min="255" max="255" width="56" style="504" customWidth="1"/>
    <col min="256" max="256" width="10.28515625" style="504" customWidth="1"/>
    <col min="257" max="257" width="13.42578125" style="504" customWidth="1"/>
    <col min="258" max="258" width="29.85546875" style="504" customWidth="1"/>
    <col min="259" max="259" width="30.28515625" style="504" customWidth="1"/>
    <col min="260" max="510" width="9.140625" style="504"/>
    <col min="511" max="511" width="56" style="504" customWidth="1"/>
    <col min="512" max="512" width="10.28515625" style="504" customWidth="1"/>
    <col min="513" max="513" width="13.42578125" style="504" customWidth="1"/>
    <col min="514" max="514" width="29.85546875" style="504" customWidth="1"/>
    <col min="515" max="515" width="30.28515625" style="504" customWidth="1"/>
    <col min="516" max="766" width="9.140625" style="504"/>
    <col min="767" max="767" width="56" style="504" customWidth="1"/>
    <col min="768" max="768" width="10.28515625" style="504" customWidth="1"/>
    <col min="769" max="769" width="13.42578125" style="504" customWidth="1"/>
    <col min="770" max="770" width="29.85546875" style="504" customWidth="1"/>
    <col min="771" max="771" width="30.28515625" style="504" customWidth="1"/>
    <col min="772" max="1022" width="9.140625" style="504"/>
    <col min="1023" max="1023" width="56" style="504" customWidth="1"/>
    <col min="1024" max="1024" width="10.28515625" style="504" customWidth="1"/>
    <col min="1025" max="1025" width="13.42578125" style="504" customWidth="1"/>
    <col min="1026" max="1026" width="29.85546875" style="504" customWidth="1"/>
    <col min="1027" max="1027" width="30.28515625" style="504" customWidth="1"/>
    <col min="1028" max="1278" width="9.140625" style="504"/>
    <col min="1279" max="1279" width="56" style="504" customWidth="1"/>
    <col min="1280" max="1280" width="10.28515625" style="504" customWidth="1"/>
    <col min="1281" max="1281" width="13.42578125" style="504" customWidth="1"/>
    <col min="1282" max="1282" width="29.85546875" style="504" customWidth="1"/>
    <col min="1283" max="1283" width="30.28515625" style="504" customWidth="1"/>
    <col min="1284" max="1534" width="9.140625" style="504"/>
    <col min="1535" max="1535" width="56" style="504" customWidth="1"/>
    <col min="1536" max="1536" width="10.28515625" style="504" customWidth="1"/>
    <col min="1537" max="1537" width="13.42578125" style="504" customWidth="1"/>
    <col min="1538" max="1538" width="29.85546875" style="504" customWidth="1"/>
    <col min="1539" max="1539" width="30.28515625" style="504" customWidth="1"/>
    <col min="1540" max="1790" width="9.140625" style="504"/>
    <col min="1791" max="1791" width="56" style="504" customWidth="1"/>
    <col min="1792" max="1792" width="10.28515625" style="504" customWidth="1"/>
    <col min="1793" max="1793" width="13.42578125" style="504" customWidth="1"/>
    <col min="1794" max="1794" width="29.85546875" style="504" customWidth="1"/>
    <col min="1795" max="1795" width="30.28515625" style="504" customWidth="1"/>
    <col min="1796" max="2046" width="9.140625" style="504"/>
    <col min="2047" max="2047" width="56" style="504" customWidth="1"/>
    <col min="2048" max="2048" width="10.28515625" style="504" customWidth="1"/>
    <col min="2049" max="2049" width="13.42578125" style="504" customWidth="1"/>
    <col min="2050" max="2050" width="29.85546875" style="504" customWidth="1"/>
    <col min="2051" max="2051" width="30.28515625" style="504" customWidth="1"/>
    <col min="2052" max="2302" width="9.140625" style="504"/>
    <col min="2303" max="2303" width="56" style="504" customWidth="1"/>
    <col min="2304" max="2304" width="10.28515625" style="504" customWidth="1"/>
    <col min="2305" max="2305" width="13.42578125" style="504" customWidth="1"/>
    <col min="2306" max="2306" width="29.85546875" style="504" customWidth="1"/>
    <col min="2307" max="2307" width="30.28515625" style="504" customWidth="1"/>
    <col min="2308" max="2558" width="9.140625" style="504"/>
    <col min="2559" max="2559" width="56" style="504" customWidth="1"/>
    <col min="2560" max="2560" width="10.28515625" style="504" customWidth="1"/>
    <col min="2561" max="2561" width="13.42578125" style="504" customWidth="1"/>
    <col min="2562" max="2562" width="29.85546875" style="504" customWidth="1"/>
    <col min="2563" max="2563" width="30.28515625" style="504" customWidth="1"/>
    <col min="2564" max="2814" width="9.140625" style="504"/>
    <col min="2815" max="2815" width="56" style="504" customWidth="1"/>
    <col min="2816" max="2816" width="10.28515625" style="504" customWidth="1"/>
    <col min="2817" max="2817" width="13.42578125" style="504" customWidth="1"/>
    <col min="2818" max="2818" width="29.85546875" style="504" customWidth="1"/>
    <col min="2819" max="2819" width="30.28515625" style="504" customWidth="1"/>
    <col min="2820" max="3070" width="9.140625" style="504"/>
    <col min="3071" max="3071" width="56" style="504" customWidth="1"/>
    <col min="3072" max="3072" width="10.28515625" style="504" customWidth="1"/>
    <col min="3073" max="3073" width="13.42578125" style="504" customWidth="1"/>
    <col min="3074" max="3074" width="29.85546875" style="504" customWidth="1"/>
    <col min="3075" max="3075" width="30.28515625" style="504" customWidth="1"/>
    <col min="3076" max="3326" width="9.140625" style="504"/>
    <col min="3327" max="3327" width="56" style="504" customWidth="1"/>
    <col min="3328" max="3328" width="10.28515625" style="504" customWidth="1"/>
    <col min="3329" max="3329" width="13.42578125" style="504" customWidth="1"/>
    <col min="3330" max="3330" width="29.85546875" style="504" customWidth="1"/>
    <col min="3331" max="3331" width="30.28515625" style="504" customWidth="1"/>
    <col min="3332" max="3582" width="9.140625" style="504"/>
    <col min="3583" max="3583" width="56" style="504" customWidth="1"/>
    <col min="3584" max="3584" width="10.28515625" style="504" customWidth="1"/>
    <col min="3585" max="3585" width="13.42578125" style="504" customWidth="1"/>
    <col min="3586" max="3586" width="29.85546875" style="504" customWidth="1"/>
    <col min="3587" max="3587" width="30.28515625" style="504" customWidth="1"/>
    <col min="3588" max="3838" width="9.140625" style="504"/>
    <col min="3839" max="3839" width="56" style="504" customWidth="1"/>
    <col min="3840" max="3840" width="10.28515625" style="504" customWidth="1"/>
    <col min="3841" max="3841" width="13.42578125" style="504" customWidth="1"/>
    <col min="3842" max="3842" width="29.85546875" style="504" customWidth="1"/>
    <col min="3843" max="3843" width="30.28515625" style="504" customWidth="1"/>
    <col min="3844" max="4094" width="9.140625" style="504"/>
    <col min="4095" max="4095" width="56" style="504" customWidth="1"/>
    <col min="4096" max="4096" width="10.28515625" style="504" customWidth="1"/>
    <col min="4097" max="4097" width="13.42578125" style="504" customWidth="1"/>
    <col min="4098" max="4098" width="29.85546875" style="504" customWidth="1"/>
    <col min="4099" max="4099" width="30.28515625" style="504" customWidth="1"/>
    <col min="4100" max="4350" width="9.140625" style="504"/>
    <col min="4351" max="4351" width="56" style="504" customWidth="1"/>
    <col min="4352" max="4352" width="10.28515625" style="504" customWidth="1"/>
    <col min="4353" max="4353" width="13.42578125" style="504" customWidth="1"/>
    <col min="4354" max="4354" width="29.85546875" style="504" customWidth="1"/>
    <col min="4355" max="4355" width="30.28515625" style="504" customWidth="1"/>
    <col min="4356" max="4606" width="9.140625" style="504"/>
    <col min="4607" max="4607" width="56" style="504" customWidth="1"/>
    <col min="4608" max="4608" width="10.28515625" style="504" customWidth="1"/>
    <col min="4609" max="4609" width="13.42578125" style="504" customWidth="1"/>
    <col min="4610" max="4610" width="29.85546875" style="504" customWidth="1"/>
    <col min="4611" max="4611" width="30.28515625" style="504" customWidth="1"/>
    <col min="4612" max="4862" width="9.140625" style="504"/>
    <col min="4863" max="4863" width="56" style="504" customWidth="1"/>
    <col min="4864" max="4864" width="10.28515625" style="504" customWidth="1"/>
    <col min="4865" max="4865" width="13.42578125" style="504" customWidth="1"/>
    <col min="4866" max="4866" width="29.85546875" style="504" customWidth="1"/>
    <col min="4867" max="4867" width="30.28515625" style="504" customWidth="1"/>
    <col min="4868" max="5118" width="9.140625" style="504"/>
    <col min="5119" max="5119" width="56" style="504" customWidth="1"/>
    <col min="5120" max="5120" width="10.28515625" style="504" customWidth="1"/>
    <col min="5121" max="5121" width="13.42578125" style="504" customWidth="1"/>
    <col min="5122" max="5122" width="29.85546875" style="504" customWidth="1"/>
    <col min="5123" max="5123" width="30.28515625" style="504" customWidth="1"/>
    <col min="5124" max="5374" width="9.140625" style="504"/>
    <col min="5375" max="5375" width="56" style="504" customWidth="1"/>
    <col min="5376" max="5376" width="10.28515625" style="504" customWidth="1"/>
    <col min="5377" max="5377" width="13.42578125" style="504" customWidth="1"/>
    <col min="5378" max="5378" width="29.85546875" style="504" customWidth="1"/>
    <col min="5379" max="5379" width="30.28515625" style="504" customWidth="1"/>
    <col min="5380" max="5630" width="9.140625" style="504"/>
    <col min="5631" max="5631" width="56" style="504" customWidth="1"/>
    <col min="5632" max="5632" width="10.28515625" style="504" customWidth="1"/>
    <col min="5633" max="5633" width="13.42578125" style="504" customWidth="1"/>
    <col min="5634" max="5634" width="29.85546875" style="504" customWidth="1"/>
    <col min="5635" max="5635" width="30.28515625" style="504" customWidth="1"/>
    <col min="5636" max="5886" width="9.140625" style="504"/>
    <col min="5887" max="5887" width="56" style="504" customWidth="1"/>
    <col min="5888" max="5888" width="10.28515625" style="504" customWidth="1"/>
    <col min="5889" max="5889" width="13.42578125" style="504" customWidth="1"/>
    <col min="5890" max="5890" width="29.85546875" style="504" customWidth="1"/>
    <col min="5891" max="5891" width="30.28515625" style="504" customWidth="1"/>
    <col min="5892" max="6142" width="9.140625" style="504"/>
    <col min="6143" max="6143" width="56" style="504" customWidth="1"/>
    <col min="6144" max="6144" width="10.28515625" style="504" customWidth="1"/>
    <col min="6145" max="6145" width="13.42578125" style="504" customWidth="1"/>
    <col min="6146" max="6146" width="29.85546875" style="504" customWidth="1"/>
    <col min="6147" max="6147" width="30.28515625" style="504" customWidth="1"/>
    <col min="6148" max="6398" width="9.140625" style="504"/>
    <col min="6399" max="6399" width="56" style="504" customWidth="1"/>
    <col min="6400" max="6400" width="10.28515625" style="504" customWidth="1"/>
    <col min="6401" max="6401" width="13.42578125" style="504" customWidth="1"/>
    <col min="6402" max="6402" width="29.85546875" style="504" customWidth="1"/>
    <col min="6403" max="6403" width="30.28515625" style="504" customWidth="1"/>
    <col min="6404" max="6654" width="9.140625" style="504"/>
    <col min="6655" max="6655" width="56" style="504" customWidth="1"/>
    <col min="6656" max="6656" width="10.28515625" style="504" customWidth="1"/>
    <col min="6657" max="6657" width="13.42578125" style="504" customWidth="1"/>
    <col min="6658" max="6658" width="29.85546875" style="504" customWidth="1"/>
    <col min="6659" max="6659" width="30.28515625" style="504" customWidth="1"/>
    <col min="6660" max="6910" width="9.140625" style="504"/>
    <col min="6911" max="6911" width="56" style="504" customWidth="1"/>
    <col min="6912" max="6912" width="10.28515625" style="504" customWidth="1"/>
    <col min="6913" max="6913" width="13.42578125" style="504" customWidth="1"/>
    <col min="6914" max="6914" width="29.85546875" style="504" customWidth="1"/>
    <col min="6915" max="6915" width="30.28515625" style="504" customWidth="1"/>
    <col min="6916" max="7166" width="9.140625" style="504"/>
    <col min="7167" max="7167" width="56" style="504" customWidth="1"/>
    <col min="7168" max="7168" width="10.28515625" style="504" customWidth="1"/>
    <col min="7169" max="7169" width="13.42578125" style="504" customWidth="1"/>
    <col min="7170" max="7170" width="29.85546875" style="504" customWidth="1"/>
    <col min="7171" max="7171" width="30.28515625" style="504" customWidth="1"/>
    <col min="7172" max="7422" width="9.140625" style="504"/>
    <col min="7423" max="7423" width="56" style="504" customWidth="1"/>
    <col min="7424" max="7424" width="10.28515625" style="504" customWidth="1"/>
    <col min="7425" max="7425" width="13.42578125" style="504" customWidth="1"/>
    <col min="7426" max="7426" width="29.85546875" style="504" customWidth="1"/>
    <col min="7427" max="7427" width="30.28515625" style="504" customWidth="1"/>
    <col min="7428" max="7678" width="9.140625" style="504"/>
    <col min="7679" max="7679" width="56" style="504" customWidth="1"/>
    <col min="7680" max="7680" width="10.28515625" style="504" customWidth="1"/>
    <col min="7681" max="7681" width="13.42578125" style="504" customWidth="1"/>
    <col min="7682" max="7682" width="29.85546875" style="504" customWidth="1"/>
    <col min="7683" max="7683" width="30.28515625" style="504" customWidth="1"/>
    <col min="7684" max="7934" width="9.140625" style="504"/>
    <col min="7935" max="7935" width="56" style="504" customWidth="1"/>
    <col min="7936" max="7936" width="10.28515625" style="504" customWidth="1"/>
    <col min="7937" max="7937" width="13.42578125" style="504" customWidth="1"/>
    <col min="7938" max="7938" width="29.85546875" style="504" customWidth="1"/>
    <col min="7939" max="7939" width="30.28515625" style="504" customWidth="1"/>
    <col min="7940" max="8190" width="9.140625" style="504"/>
    <col min="8191" max="8191" width="56" style="504" customWidth="1"/>
    <col min="8192" max="8192" width="10.28515625" style="504" customWidth="1"/>
    <col min="8193" max="8193" width="13.42578125" style="504" customWidth="1"/>
    <col min="8194" max="8194" width="29.85546875" style="504" customWidth="1"/>
    <col min="8195" max="8195" width="30.28515625" style="504" customWidth="1"/>
    <col min="8196" max="8446" width="9.140625" style="504"/>
    <col min="8447" max="8447" width="56" style="504" customWidth="1"/>
    <col min="8448" max="8448" width="10.28515625" style="504" customWidth="1"/>
    <col min="8449" max="8449" width="13.42578125" style="504" customWidth="1"/>
    <col min="8450" max="8450" width="29.85546875" style="504" customWidth="1"/>
    <col min="8451" max="8451" width="30.28515625" style="504" customWidth="1"/>
    <col min="8452" max="8702" width="9.140625" style="504"/>
    <col min="8703" max="8703" width="56" style="504" customWidth="1"/>
    <col min="8704" max="8704" width="10.28515625" style="504" customWidth="1"/>
    <col min="8705" max="8705" width="13.42578125" style="504" customWidth="1"/>
    <col min="8706" max="8706" width="29.85546875" style="504" customWidth="1"/>
    <col min="8707" max="8707" width="30.28515625" style="504" customWidth="1"/>
    <col min="8708" max="8958" width="9.140625" style="504"/>
    <col min="8959" max="8959" width="56" style="504" customWidth="1"/>
    <col min="8960" max="8960" width="10.28515625" style="504" customWidth="1"/>
    <col min="8961" max="8961" width="13.42578125" style="504" customWidth="1"/>
    <col min="8962" max="8962" width="29.85546875" style="504" customWidth="1"/>
    <col min="8963" max="8963" width="30.28515625" style="504" customWidth="1"/>
    <col min="8964" max="9214" width="9.140625" style="504"/>
    <col min="9215" max="9215" width="56" style="504" customWidth="1"/>
    <col min="9216" max="9216" width="10.28515625" style="504" customWidth="1"/>
    <col min="9217" max="9217" width="13.42578125" style="504" customWidth="1"/>
    <col min="9218" max="9218" width="29.85546875" style="504" customWidth="1"/>
    <col min="9219" max="9219" width="30.28515625" style="504" customWidth="1"/>
    <col min="9220" max="9470" width="9.140625" style="504"/>
    <col min="9471" max="9471" width="56" style="504" customWidth="1"/>
    <col min="9472" max="9472" width="10.28515625" style="504" customWidth="1"/>
    <col min="9473" max="9473" width="13.42578125" style="504" customWidth="1"/>
    <col min="9474" max="9474" width="29.85546875" style="504" customWidth="1"/>
    <col min="9475" max="9475" width="30.28515625" style="504" customWidth="1"/>
    <col min="9476" max="9726" width="9.140625" style="504"/>
    <col min="9727" max="9727" width="56" style="504" customWidth="1"/>
    <col min="9728" max="9728" width="10.28515625" style="504" customWidth="1"/>
    <col min="9729" max="9729" width="13.42578125" style="504" customWidth="1"/>
    <col min="9730" max="9730" width="29.85546875" style="504" customWidth="1"/>
    <col min="9731" max="9731" width="30.28515625" style="504" customWidth="1"/>
    <col min="9732" max="9982" width="9.140625" style="504"/>
    <col min="9983" max="9983" width="56" style="504" customWidth="1"/>
    <col min="9984" max="9984" width="10.28515625" style="504" customWidth="1"/>
    <col min="9985" max="9985" width="13.42578125" style="504" customWidth="1"/>
    <col min="9986" max="9986" width="29.85546875" style="504" customWidth="1"/>
    <col min="9987" max="9987" width="30.28515625" style="504" customWidth="1"/>
    <col min="9988" max="10238" width="9.140625" style="504"/>
    <col min="10239" max="10239" width="56" style="504" customWidth="1"/>
    <col min="10240" max="10240" width="10.28515625" style="504" customWidth="1"/>
    <col min="10241" max="10241" width="13.42578125" style="504" customWidth="1"/>
    <col min="10242" max="10242" width="29.85546875" style="504" customWidth="1"/>
    <col min="10243" max="10243" width="30.28515625" style="504" customWidth="1"/>
    <col min="10244" max="10494" width="9.140625" style="504"/>
    <col min="10495" max="10495" width="56" style="504" customWidth="1"/>
    <col min="10496" max="10496" width="10.28515625" style="504" customWidth="1"/>
    <col min="10497" max="10497" width="13.42578125" style="504" customWidth="1"/>
    <col min="10498" max="10498" width="29.85546875" style="504" customWidth="1"/>
    <col min="10499" max="10499" width="30.28515625" style="504" customWidth="1"/>
    <col min="10500" max="10750" width="9.140625" style="504"/>
    <col min="10751" max="10751" width="56" style="504" customWidth="1"/>
    <col min="10752" max="10752" width="10.28515625" style="504" customWidth="1"/>
    <col min="10753" max="10753" width="13.42578125" style="504" customWidth="1"/>
    <col min="10754" max="10754" width="29.85546875" style="504" customWidth="1"/>
    <col min="10755" max="10755" width="30.28515625" style="504" customWidth="1"/>
    <col min="10756" max="11006" width="9.140625" style="504"/>
    <col min="11007" max="11007" width="56" style="504" customWidth="1"/>
    <col min="11008" max="11008" width="10.28515625" style="504" customWidth="1"/>
    <col min="11009" max="11009" width="13.42578125" style="504" customWidth="1"/>
    <col min="11010" max="11010" width="29.85546875" style="504" customWidth="1"/>
    <col min="11011" max="11011" width="30.28515625" style="504" customWidth="1"/>
    <col min="11012" max="11262" width="9.140625" style="504"/>
    <col min="11263" max="11263" width="56" style="504" customWidth="1"/>
    <col min="11264" max="11264" width="10.28515625" style="504" customWidth="1"/>
    <col min="11265" max="11265" width="13.42578125" style="504" customWidth="1"/>
    <col min="11266" max="11266" width="29.85546875" style="504" customWidth="1"/>
    <col min="11267" max="11267" width="30.28515625" style="504" customWidth="1"/>
    <col min="11268" max="11518" width="9.140625" style="504"/>
    <col min="11519" max="11519" width="56" style="504" customWidth="1"/>
    <col min="11520" max="11520" width="10.28515625" style="504" customWidth="1"/>
    <col min="11521" max="11521" width="13.42578125" style="504" customWidth="1"/>
    <col min="11522" max="11522" width="29.85546875" style="504" customWidth="1"/>
    <col min="11523" max="11523" width="30.28515625" style="504" customWidth="1"/>
    <col min="11524" max="11774" width="9.140625" style="504"/>
    <col min="11775" max="11775" width="56" style="504" customWidth="1"/>
    <col min="11776" max="11776" width="10.28515625" style="504" customWidth="1"/>
    <col min="11777" max="11777" width="13.42578125" style="504" customWidth="1"/>
    <col min="11778" max="11778" width="29.85546875" style="504" customWidth="1"/>
    <col min="11779" max="11779" width="30.28515625" style="504" customWidth="1"/>
    <col min="11780" max="12030" width="9.140625" style="504"/>
    <col min="12031" max="12031" width="56" style="504" customWidth="1"/>
    <col min="12032" max="12032" width="10.28515625" style="504" customWidth="1"/>
    <col min="12033" max="12033" width="13.42578125" style="504" customWidth="1"/>
    <col min="12034" max="12034" width="29.85546875" style="504" customWidth="1"/>
    <col min="12035" max="12035" width="30.28515625" style="504" customWidth="1"/>
    <col min="12036" max="12286" width="9.140625" style="504"/>
    <col min="12287" max="12287" width="56" style="504" customWidth="1"/>
    <col min="12288" max="12288" width="10.28515625" style="504" customWidth="1"/>
    <col min="12289" max="12289" width="13.42578125" style="504" customWidth="1"/>
    <col min="12290" max="12290" width="29.85546875" style="504" customWidth="1"/>
    <col min="12291" max="12291" width="30.28515625" style="504" customWidth="1"/>
    <col min="12292" max="12542" width="9.140625" style="504"/>
    <col min="12543" max="12543" width="56" style="504" customWidth="1"/>
    <col min="12544" max="12544" width="10.28515625" style="504" customWidth="1"/>
    <col min="12545" max="12545" width="13.42578125" style="504" customWidth="1"/>
    <col min="12546" max="12546" width="29.85546875" style="504" customWidth="1"/>
    <col min="12547" max="12547" width="30.28515625" style="504" customWidth="1"/>
    <col min="12548" max="12798" width="9.140625" style="504"/>
    <col min="12799" max="12799" width="56" style="504" customWidth="1"/>
    <col min="12800" max="12800" width="10.28515625" style="504" customWidth="1"/>
    <col min="12801" max="12801" width="13.42578125" style="504" customWidth="1"/>
    <col min="12802" max="12802" width="29.85546875" style="504" customWidth="1"/>
    <col min="12803" max="12803" width="30.28515625" style="504" customWidth="1"/>
    <col min="12804" max="13054" width="9.140625" style="504"/>
    <col min="13055" max="13055" width="56" style="504" customWidth="1"/>
    <col min="13056" max="13056" width="10.28515625" style="504" customWidth="1"/>
    <col min="13057" max="13057" width="13.42578125" style="504" customWidth="1"/>
    <col min="13058" max="13058" width="29.85546875" style="504" customWidth="1"/>
    <col min="13059" max="13059" width="30.28515625" style="504" customWidth="1"/>
    <col min="13060" max="13310" width="9.140625" style="504"/>
    <col min="13311" max="13311" width="56" style="504" customWidth="1"/>
    <col min="13312" max="13312" width="10.28515625" style="504" customWidth="1"/>
    <col min="13313" max="13313" width="13.42578125" style="504" customWidth="1"/>
    <col min="13314" max="13314" width="29.85546875" style="504" customWidth="1"/>
    <col min="13315" max="13315" width="30.28515625" style="504" customWidth="1"/>
    <col min="13316" max="13566" width="9.140625" style="504"/>
    <col min="13567" max="13567" width="56" style="504" customWidth="1"/>
    <col min="13568" max="13568" width="10.28515625" style="504" customWidth="1"/>
    <col min="13569" max="13569" width="13.42578125" style="504" customWidth="1"/>
    <col min="13570" max="13570" width="29.85546875" style="504" customWidth="1"/>
    <col min="13571" max="13571" width="30.28515625" style="504" customWidth="1"/>
    <col min="13572" max="13822" width="9.140625" style="504"/>
    <col min="13823" max="13823" width="56" style="504" customWidth="1"/>
    <col min="13824" max="13824" width="10.28515625" style="504" customWidth="1"/>
    <col min="13825" max="13825" width="13.42578125" style="504" customWidth="1"/>
    <col min="13826" max="13826" width="29.85546875" style="504" customWidth="1"/>
    <col min="13827" max="13827" width="30.28515625" style="504" customWidth="1"/>
    <col min="13828" max="14078" width="9.140625" style="504"/>
    <col min="14079" max="14079" width="56" style="504" customWidth="1"/>
    <col min="14080" max="14080" width="10.28515625" style="504" customWidth="1"/>
    <col min="14081" max="14081" width="13.42578125" style="504" customWidth="1"/>
    <col min="14082" max="14082" width="29.85546875" style="504" customWidth="1"/>
    <col min="14083" max="14083" width="30.28515625" style="504" customWidth="1"/>
    <col min="14084" max="14334" width="9.140625" style="504"/>
    <col min="14335" max="14335" width="56" style="504" customWidth="1"/>
    <col min="14336" max="14336" width="10.28515625" style="504" customWidth="1"/>
    <col min="14337" max="14337" width="13.42578125" style="504" customWidth="1"/>
    <col min="14338" max="14338" width="29.85546875" style="504" customWidth="1"/>
    <col min="14339" max="14339" width="30.28515625" style="504" customWidth="1"/>
    <col min="14340" max="14590" width="9.140625" style="504"/>
    <col min="14591" max="14591" width="56" style="504" customWidth="1"/>
    <col min="14592" max="14592" width="10.28515625" style="504" customWidth="1"/>
    <col min="14593" max="14593" width="13.42578125" style="504" customWidth="1"/>
    <col min="14594" max="14594" width="29.85546875" style="504" customWidth="1"/>
    <col min="14595" max="14595" width="30.28515625" style="504" customWidth="1"/>
    <col min="14596" max="14846" width="9.140625" style="504"/>
    <col min="14847" max="14847" width="56" style="504" customWidth="1"/>
    <col min="14848" max="14848" width="10.28515625" style="504" customWidth="1"/>
    <col min="14849" max="14849" width="13.42578125" style="504" customWidth="1"/>
    <col min="14850" max="14850" width="29.85546875" style="504" customWidth="1"/>
    <col min="14851" max="14851" width="30.28515625" style="504" customWidth="1"/>
    <col min="14852" max="15102" width="9.140625" style="504"/>
    <col min="15103" max="15103" width="56" style="504" customWidth="1"/>
    <col min="15104" max="15104" width="10.28515625" style="504" customWidth="1"/>
    <col min="15105" max="15105" width="13.42578125" style="504" customWidth="1"/>
    <col min="15106" max="15106" width="29.85546875" style="504" customWidth="1"/>
    <col min="15107" max="15107" width="30.28515625" style="504" customWidth="1"/>
    <col min="15108" max="15358" width="9.140625" style="504"/>
    <col min="15359" max="15359" width="56" style="504" customWidth="1"/>
    <col min="15360" max="15360" width="10.28515625" style="504" customWidth="1"/>
    <col min="15361" max="15361" width="13.42578125" style="504" customWidth="1"/>
    <col min="15362" max="15362" width="29.85546875" style="504" customWidth="1"/>
    <col min="15363" max="15363" width="30.28515625" style="504" customWidth="1"/>
    <col min="15364" max="15614" width="9.140625" style="504"/>
    <col min="15615" max="15615" width="56" style="504" customWidth="1"/>
    <col min="15616" max="15616" width="10.28515625" style="504" customWidth="1"/>
    <col min="15617" max="15617" width="13.42578125" style="504" customWidth="1"/>
    <col min="15618" max="15618" width="29.85546875" style="504" customWidth="1"/>
    <col min="15619" max="15619" width="30.28515625" style="504" customWidth="1"/>
    <col min="15620" max="15870" width="9.140625" style="504"/>
    <col min="15871" max="15871" width="56" style="504" customWidth="1"/>
    <col min="15872" max="15872" width="10.28515625" style="504" customWidth="1"/>
    <col min="15873" max="15873" width="13.42578125" style="504" customWidth="1"/>
    <col min="15874" max="15874" width="29.85546875" style="504" customWidth="1"/>
    <col min="15875" max="15875" width="30.28515625" style="504" customWidth="1"/>
    <col min="15876" max="16126" width="9.140625" style="504"/>
    <col min="16127" max="16127" width="56" style="504" customWidth="1"/>
    <col min="16128" max="16128" width="10.28515625" style="504" customWidth="1"/>
    <col min="16129" max="16129" width="13.42578125" style="504" customWidth="1"/>
    <col min="16130" max="16130" width="29.85546875" style="504" customWidth="1"/>
    <col min="16131" max="16131" width="30.28515625" style="504" customWidth="1"/>
    <col min="16132" max="16384" width="9.140625" style="504"/>
  </cols>
  <sheetData>
    <row r="1" spans="1:9" ht="27" customHeight="1">
      <c r="A1" s="751" t="s">
        <v>251</v>
      </c>
      <c r="B1" s="751"/>
      <c r="C1" s="751"/>
      <c r="D1" s="751"/>
      <c r="E1" s="751"/>
    </row>
    <row r="2" spans="1:9" ht="35.25" customHeight="1">
      <c r="A2" s="752" t="s">
        <v>182</v>
      </c>
      <c r="B2" s="752"/>
      <c r="C2" s="752"/>
      <c r="D2" s="752"/>
      <c r="E2" s="752"/>
    </row>
    <row r="3" spans="1:9">
      <c r="A3" s="753" t="s">
        <v>508</v>
      </c>
      <c r="B3" s="753"/>
      <c r="C3" s="753"/>
      <c r="D3" s="753"/>
      <c r="E3" s="753"/>
    </row>
    <row r="4" spans="1:9" ht="19.5" customHeight="1">
      <c r="A4" s="753"/>
      <c r="B4" s="753"/>
      <c r="C4" s="753"/>
      <c r="D4" s="753"/>
      <c r="E4" s="753"/>
    </row>
    <row r="5" spans="1:9">
      <c r="A5" s="762" t="str">
        <f>Sheet1!C28</f>
        <v>Tháng 02.2025/Feb 2025</v>
      </c>
      <c r="B5" s="762"/>
      <c r="C5" s="762"/>
      <c r="D5" s="762"/>
      <c r="E5" s="762"/>
    </row>
    <row r="6" spans="1:9">
      <c r="A6" s="184"/>
      <c r="B6" s="184"/>
      <c r="C6" s="184"/>
      <c r="D6" s="184"/>
      <c r="E6" s="184"/>
    </row>
    <row r="7" spans="1:9" ht="30" customHeight="1">
      <c r="A7" s="505" t="s">
        <v>261</v>
      </c>
      <c r="B7" s="763" t="s">
        <v>429</v>
      </c>
      <c r="C7" s="760"/>
      <c r="D7" s="760"/>
      <c r="E7" s="760"/>
    </row>
    <row r="8" spans="1:9" ht="30" customHeight="1">
      <c r="A8" s="506" t="s">
        <v>260</v>
      </c>
      <c r="B8" s="760" t="s">
        <v>262</v>
      </c>
      <c r="C8" s="760"/>
      <c r="D8" s="760"/>
      <c r="E8" s="760"/>
    </row>
    <row r="9" spans="1:9" ht="30" customHeight="1">
      <c r="A9" s="505" t="s">
        <v>263</v>
      </c>
      <c r="B9" s="760" t="s">
        <v>509</v>
      </c>
      <c r="C9" s="760"/>
      <c r="D9" s="760"/>
      <c r="E9" s="760"/>
    </row>
    <row r="10" spans="1:9" ht="30" customHeight="1">
      <c r="A10" s="506" t="s">
        <v>264</v>
      </c>
      <c r="B10" s="760" t="str">
        <f>[1]Sheet1!G29</f>
        <v>Ngày 31 tháng 12 năm 2020
31 Dec 2020</v>
      </c>
      <c r="C10" s="760"/>
      <c r="D10" s="760"/>
      <c r="E10" s="760"/>
    </row>
    <row r="11" spans="1:9">
      <c r="A11" s="507"/>
      <c r="B11" s="507"/>
      <c r="C11" s="507"/>
      <c r="D11" s="507"/>
      <c r="E11" s="507"/>
    </row>
    <row r="12" spans="1:9" s="508" customFormat="1" ht="54.75" customHeight="1">
      <c r="A12" s="185" t="s">
        <v>184</v>
      </c>
      <c r="B12" s="185" t="s">
        <v>185</v>
      </c>
      <c r="C12" s="186" t="s">
        <v>186</v>
      </c>
      <c r="D12" s="186" t="s">
        <v>507</v>
      </c>
      <c r="E12" s="186" t="s">
        <v>464</v>
      </c>
    </row>
    <row r="13" spans="1:9" s="508" customFormat="1" ht="27.75" customHeight="1">
      <c r="A13" s="509" t="s">
        <v>510</v>
      </c>
      <c r="B13" s="510" t="s">
        <v>46</v>
      </c>
      <c r="C13" s="510"/>
      <c r="D13" s="216"/>
      <c r="E13" s="187"/>
    </row>
    <row r="14" spans="1:9" s="508" customFormat="1" ht="27.75" customHeight="1">
      <c r="A14" s="509" t="s">
        <v>511</v>
      </c>
      <c r="B14" s="511" t="s">
        <v>16</v>
      </c>
      <c r="C14" s="512"/>
      <c r="D14" s="188">
        <v>147304233</v>
      </c>
      <c r="E14" s="513">
        <v>119938195</v>
      </c>
      <c r="F14" s="514"/>
      <c r="G14" s="514"/>
      <c r="H14" s="514"/>
      <c r="I14" s="514"/>
    </row>
    <row r="15" spans="1:9" s="508" customFormat="1" ht="42" customHeight="1">
      <c r="A15" s="189" t="s">
        <v>512</v>
      </c>
      <c r="B15" s="190" t="s">
        <v>17</v>
      </c>
      <c r="C15" s="191"/>
      <c r="D15" s="188">
        <v>-1593028</v>
      </c>
      <c r="E15" s="188">
        <v>13629218</v>
      </c>
      <c r="F15" s="515"/>
      <c r="G15" s="514"/>
      <c r="H15" s="514"/>
      <c r="I15" s="514"/>
    </row>
    <row r="16" spans="1:9" s="508" customFormat="1" ht="51">
      <c r="A16" s="192" t="s">
        <v>513</v>
      </c>
      <c r="B16" s="193" t="s">
        <v>18</v>
      </c>
      <c r="C16" s="194"/>
      <c r="D16" s="195" t="s">
        <v>428</v>
      </c>
      <c r="E16" s="195" t="s">
        <v>428</v>
      </c>
      <c r="F16" s="515"/>
      <c r="G16" s="514"/>
      <c r="H16" s="514"/>
      <c r="I16" s="514"/>
    </row>
    <row r="17" spans="1:9" s="508" customFormat="1" ht="27" customHeight="1">
      <c r="A17" s="516" t="s">
        <v>514</v>
      </c>
      <c r="B17" s="517" t="s">
        <v>27</v>
      </c>
      <c r="C17" s="510"/>
      <c r="D17" s="195" t="s">
        <v>428</v>
      </c>
      <c r="E17" s="195" t="s">
        <v>428</v>
      </c>
      <c r="F17" s="515"/>
      <c r="G17" s="514"/>
      <c r="H17" s="514"/>
      <c r="I17" s="514"/>
    </row>
    <row r="18" spans="1:9" s="211" customFormat="1" ht="53.25" customHeight="1">
      <c r="A18" s="189" t="s">
        <v>515</v>
      </c>
      <c r="B18" s="190" t="s">
        <v>28</v>
      </c>
      <c r="C18" s="191"/>
      <c r="D18" s="188">
        <v>145711205</v>
      </c>
      <c r="E18" s="188">
        <v>133567413</v>
      </c>
      <c r="F18" s="437"/>
      <c r="G18" s="436"/>
      <c r="H18" s="436"/>
      <c r="I18" s="436"/>
    </row>
    <row r="19" spans="1:9" s="209" customFormat="1" ht="31.5" customHeight="1">
      <c r="A19" s="192" t="s">
        <v>516</v>
      </c>
      <c r="B19" s="193" t="s">
        <v>34</v>
      </c>
      <c r="C19" s="191"/>
      <c r="D19" s="195">
        <v>8599999565</v>
      </c>
      <c r="E19" s="195">
        <v>-997500000</v>
      </c>
      <c r="F19" s="438"/>
      <c r="G19" s="436"/>
      <c r="H19" s="436"/>
      <c r="I19" s="436"/>
    </row>
    <row r="20" spans="1:9" s="519" customFormat="1" ht="43.5" customHeight="1">
      <c r="A20" s="516" t="s">
        <v>517</v>
      </c>
      <c r="B20" s="517" t="s">
        <v>29</v>
      </c>
      <c r="C20" s="510"/>
      <c r="D20" s="195" t="s">
        <v>428</v>
      </c>
      <c r="E20" s="195" t="s">
        <v>428</v>
      </c>
      <c r="F20" s="518"/>
      <c r="G20" s="514"/>
      <c r="H20" s="514"/>
      <c r="I20" s="514"/>
    </row>
    <row r="21" spans="1:9" s="519" customFormat="1" ht="30" customHeight="1">
      <c r="A21" s="516" t="s">
        <v>518</v>
      </c>
      <c r="B21" s="517" t="s">
        <v>30</v>
      </c>
      <c r="C21" s="510"/>
      <c r="D21" s="195">
        <v>253659587</v>
      </c>
      <c r="E21" s="195">
        <v>-166129315</v>
      </c>
      <c r="F21" s="518"/>
      <c r="G21" s="514"/>
      <c r="H21" s="514"/>
      <c r="I21" s="514"/>
    </row>
    <row r="22" spans="1:9" s="519" customFormat="1" ht="30.75" customHeight="1">
      <c r="A22" s="516" t="s">
        <v>519</v>
      </c>
      <c r="B22" s="517" t="s">
        <v>31</v>
      </c>
      <c r="C22" s="510"/>
      <c r="D22" s="195" t="s">
        <v>428</v>
      </c>
      <c r="E22" s="195" t="s">
        <v>428</v>
      </c>
      <c r="F22" s="518"/>
      <c r="G22" s="514"/>
      <c r="H22" s="514"/>
      <c r="I22" s="514"/>
    </row>
    <row r="23" spans="1:9" s="508" customFormat="1" ht="29.25" customHeight="1">
      <c r="A23" s="516" t="s">
        <v>520</v>
      </c>
      <c r="B23" s="517" t="s">
        <v>32</v>
      </c>
      <c r="C23" s="510"/>
      <c r="D23" s="195" t="s">
        <v>428</v>
      </c>
      <c r="E23" s="195" t="s">
        <v>428</v>
      </c>
      <c r="F23" s="515"/>
      <c r="G23" s="514"/>
      <c r="H23" s="514"/>
      <c r="I23" s="514"/>
    </row>
    <row r="24" spans="1:9" s="508" customFormat="1" ht="40.5" customHeight="1">
      <c r="A24" s="516" t="s">
        <v>521</v>
      </c>
      <c r="B24" s="517" t="s">
        <v>26</v>
      </c>
      <c r="C24" s="510"/>
      <c r="D24" s="195" t="s">
        <v>428</v>
      </c>
      <c r="E24" s="195" t="s">
        <v>428</v>
      </c>
      <c r="F24" s="515"/>
      <c r="G24" s="514"/>
      <c r="H24" s="514"/>
      <c r="I24" s="514"/>
    </row>
    <row r="25" spans="1:9" s="508" customFormat="1" ht="42" customHeight="1">
      <c r="A25" s="516" t="s">
        <v>522</v>
      </c>
      <c r="B25" s="517" t="s">
        <v>25</v>
      </c>
      <c r="C25" s="510"/>
      <c r="D25" s="195">
        <v>-299413</v>
      </c>
      <c r="E25" s="195">
        <v>369488</v>
      </c>
      <c r="F25" s="515"/>
      <c r="G25" s="514"/>
      <c r="H25" s="514"/>
      <c r="I25" s="514"/>
    </row>
    <row r="26" spans="1:9" s="508" customFormat="1" ht="29.25" customHeight="1">
      <c r="A26" s="516" t="s">
        <v>523</v>
      </c>
      <c r="B26" s="517" t="s">
        <v>24</v>
      </c>
      <c r="C26" s="510"/>
      <c r="D26" s="195" t="s">
        <v>428</v>
      </c>
      <c r="E26" s="195" t="s">
        <v>428</v>
      </c>
      <c r="F26" s="515"/>
      <c r="G26" s="514"/>
      <c r="H26" s="514"/>
      <c r="I26" s="514"/>
    </row>
    <row r="27" spans="1:9" s="508" customFormat="1" ht="42" customHeight="1">
      <c r="A27" s="516" t="s">
        <v>524</v>
      </c>
      <c r="B27" s="517" t="s">
        <v>23</v>
      </c>
      <c r="C27" s="510"/>
      <c r="D27" s="195">
        <v>10316</v>
      </c>
      <c r="E27" s="195">
        <v>-284308</v>
      </c>
      <c r="F27" s="515"/>
      <c r="G27" s="514"/>
      <c r="H27" s="514"/>
      <c r="I27" s="514"/>
    </row>
    <row r="28" spans="1:9" s="508" customFormat="1" ht="36" customHeight="1">
      <c r="A28" s="516" t="s">
        <v>525</v>
      </c>
      <c r="B28" s="517" t="s">
        <v>22</v>
      </c>
      <c r="C28" s="510"/>
      <c r="D28" s="195" t="s">
        <v>428</v>
      </c>
      <c r="E28" s="195">
        <v>1000000</v>
      </c>
      <c r="F28" s="515"/>
      <c r="G28" s="514"/>
      <c r="H28" s="514"/>
      <c r="I28" s="514"/>
    </row>
    <row r="29" spans="1:9" s="508" customFormat="1" ht="38.25">
      <c r="A29" s="516" t="s">
        <v>526</v>
      </c>
      <c r="B29" s="517" t="s">
        <v>33</v>
      </c>
      <c r="C29" s="510"/>
      <c r="D29" s="195">
        <v>-73528162</v>
      </c>
      <c r="E29" s="195">
        <v>73528162</v>
      </c>
      <c r="F29" s="515"/>
      <c r="G29" s="514"/>
      <c r="H29" s="514"/>
      <c r="I29" s="514"/>
    </row>
    <row r="30" spans="1:9" s="508" customFormat="1" ht="29.25" customHeight="1">
      <c r="A30" s="516" t="s">
        <v>527</v>
      </c>
      <c r="B30" s="517" t="s">
        <v>528</v>
      </c>
      <c r="C30" s="510"/>
      <c r="D30" s="195">
        <v>51947945</v>
      </c>
      <c r="E30" s="195">
        <v>51739725</v>
      </c>
      <c r="F30" s="515"/>
      <c r="G30" s="514"/>
      <c r="H30" s="514"/>
      <c r="I30" s="514"/>
    </row>
    <row r="31" spans="1:9" s="508" customFormat="1" ht="41.25" customHeight="1">
      <c r="A31" s="516" t="s">
        <v>529</v>
      </c>
      <c r="B31" s="517" t="s">
        <v>530</v>
      </c>
      <c r="C31" s="510"/>
      <c r="D31" s="195">
        <v>3662521</v>
      </c>
      <c r="E31" s="195">
        <v>3797751</v>
      </c>
      <c r="F31" s="515"/>
      <c r="G31" s="514"/>
      <c r="H31" s="514"/>
      <c r="I31" s="514"/>
    </row>
    <row r="32" spans="1:9" s="508" customFormat="1" ht="29.25" customHeight="1">
      <c r="A32" s="516" t="s">
        <v>531</v>
      </c>
      <c r="B32" s="517" t="s">
        <v>532</v>
      </c>
      <c r="C32" s="510"/>
      <c r="D32" s="195" t="s">
        <v>428</v>
      </c>
      <c r="E32" s="195" t="s">
        <v>428</v>
      </c>
      <c r="F32" s="515"/>
      <c r="G32" s="514"/>
      <c r="H32" s="514"/>
      <c r="I32" s="514"/>
    </row>
    <row r="33" spans="1:9" s="508" customFormat="1" ht="27.75" customHeight="1">
      <c r="A33" s="520" t="s">
        <v>533</v>
      </c>
      <c r="B33" s="521" t="s">
        <v>534</v>
      </c>
      <c r="C33" s="522"/>
      <c r="D33" s="196">
        <v>8981163564</v>
      </c>
      <c r="E33" s="196">
        <v>-899911084</v>
      </c>
      <c r="F33" s="515"/>
      <c r="G33" s="514"/>
      <c r="H33" s="514"/>
      <c r="I33" s="514"/>
    </row>
    <row r="34" spans="1:9" s="508" customFormat="1" ht="29.25" customHeight="1">
      <c r="A34" s="509" t="s">
        <v>535</v>
      </c>
      <c r="B34" s="517" t="s">
        <v>56</v>
      </c>
      <c r="C34" s="510"/>
      <c r="D34" s="195"/>
      <c r="E34" s="195"/>
      <c r="F34" s="515"/>
      <c r="G34" s="514"/>
      <c r="H34" s="514"/>
      <c r="I34" s="514"/>
    </row>
    <row r="35" spans="1:9" s="508" customFormat="1" ht="30" customHeight="1">
      <c r="A35" s="516" t="s">
        <v>536</v>
      </c>
      <c r="B35" s="517" t="s">
        <v>20</v>
      </c>
      <c r="C35" s="510"/>
      <c r="D35" s="195">
        <v>1185775762</v>
      </c>
      <c r="E35" s="523">
        <v>1820941994</v>
      </c>
      <c r="F35" s="515"/>
      <c r="G35" s="514"/>
      <c r="H35" s="514"/>
      <c r="I35" s="514"/>
    </row>
    <row r="36" spans="1:9" s="508" customFormat="1" ht="28.5" customHeight="1">
      <c r="A36" s="516" t="s">
        <v>537</v>
      </c>
      <c r="B36" s="517" t="s">
        <v>19</v>
      </c>
      <c r="C36" s="510"/>
      <c r="D36" s="195">
        <v>-10365029365</v>
      </c>
      <c r="E36" s="523">
        <v>-1641223980</v>
      </c>
      <c r="F36" s="515"/>
      <c r="G36" s="514"/>
      <c r="H36" s="514"/>
      <c r="I36" s="514"/>
    </row>
    <row r="37" spans="1:9" s="508" customFormat="1" ht="30" customHeight="1">
      <c r="A37" s="516" t="s">
        <v>538</v>
      </c>
      <c r="B37" s="517" t="s">
        <v>539</v>
      </c>
      <c r="C37" s="510"/>
      <c r="D37" s="195" t="s">
        <v>428</v>
      </c>
      <c r="E37" s="523" t="s">
        <v>428</v>
      </c>
      <c r="F37" s="515"/>
      <c r="G37" s="514"/>
      <c r="H37" s="514"/>
      <c r="I37" s="514"/>
    </row>
    <row r="38" spans="1:9" s="508" customFormat="1" ht="25.5">
      <c r="A38" s="516" t="s">
        <v>540</v>
      </c>
      <c r="B38" s="517" t="s">
        <v>541</v>
      </c>
      <c r="C38" s="510"/>
      <c r="D38" s="195" t="s">
        <v>428</v>
      </c>
      <c r="E38" s="195" t="s">
        <v>428</v>
      </c>
      <c r="F38" s="515"/>
      <c r="G38" s="514"/>
      <c r="H38" s="514"/>
      <c r="I38" s="514"/>
    </row>
    <row r="39" spans="1:9" s="508" customFormat="1" ht="27.75" customHeight="1">
      <c r="A39" s="516" t="s">
        <v>542</v>
      </c>
      <c r="B39" s="517" t="s">
        <v>543</v>
      </c>
      <c r="C39" s="510"/>
      <c r="D39" s="195" t="s">
        <v>428</v>
      </c>
      <c r="E39" s="195" t="s">
        <v>428</v>
      </c>
      <c r="F39" s="515"/>
      <c r="G39" s="514"/>
      <c r="H39" s="514"/>
      <c r="I39" s="514"/>
    </row>
    <row r="40" spans="1:9" s="508" customFormat="1" ht="38.25">
      <c r="A40" s="520" t="s">
        <v>544</v>
      </c>
      <c r="B40" s="521" t="s">
        <v>21</v>
      </c>
      <c r="C40" s="522"/>
      <c r="D40" s="196">
        <v>-9179253603</v>
      </c>
      <c r="E40" s="196">
        <v>179718014</v>
      </c>
      <c r="F40" s="515"/>
      <c r="G40" s="514"/>
      <c r="H40" s="514"/>
      <c r="I40" s="514"/>
    </row>
    <row r="41" spans="1:9" s="508" customFormat="1" ht="38.25">
      <c r="A41" s="509" t="s">
        <v>545</v>
      </c>
      <c r="B41" s="517" t="s">
        <v>44</v>
      </c>
      <c r="C41" s="510"/>
      <c r="D41" s="188">
        <v>-198090039</v>
      </c>
      <c r="E41" s="188">
        <v>-720193070</v>
      </c>
      <c r="F41" s="515"/>
      <c r="G41" s="514"/>
      <c r="H41" s="514"/>
      <c r="I41" s="514"/>
    </row>
    <row r="42" spans="1:9" s="508" customFormat="1" ht="25.5">
      <c r="A42" s="509" t="s">
        <v>546</v>
      </c>
      <c r="B42" s="517" t="s">
        <v>547</v>
      </c>
      <c r="C42" s="524"/>
      <c r="D42" s="217">
        <v>1337237172</v>
      </c>
      <c r="E42" s="198">
        <v>2057430242</v>
      </c>
      <c r="F42" s="515"/>
      <c r="G42" s="514"/>
      <c r="H42" s="514"/>
      <c r="I42" s="514"/>
    </row>
    <row r="43" spans="1:9" s="508" customFormat="1" ht="29.25" customHeight="1">
      <c r="A43" s="516" t="s">
        <v>548</v>
      </c>
      <c r="B43" s="517" t="s">
        <v>549</v>
      </c>
      <c r="C43" s="510"/>
      <c r="D43" s="218">
        <v>1337237172</v>
      </c>
      <c r="E43" s="525">
        <v>2057430242</v>
      </c>
      <c r="F43" s="515"/>
      <c r="G43" s="514"/>
      <c r="H43" s="514"/>
      <c r="I43" s="514"/>
    </row>
    <row r="44" spans="1:9" s="508" customFormat="1" ht="28.5" customHeight="1">
      <c r="A44" s="516" t="s">
        <v>550</v>
      </c>
      <c r="B44" s="517" t="s">
        <v>551</v>
      </c>
      <c r="C44" s="524"/>
      <c r="D44" s="218">
        <v>1278237172</v>
      </c>
      <c r="E44" s="526">
        <v>254430242</v>
      </c>
      <c r="F44" s="515"/>
      <c r="G44" s="514"/>
      <c r="H44" s="514"/>
      <c r="I44" s="514"/>
    </row>
    <row r="45" spans="1:9" s="508" customFormat="1" ht="28.5" customHeight="1">
      <c r="A45" s="527" t="s">
        <v>552</v>
      </c>
      <c r="B45" s="517" t="s">
        <v>553</v>
      </c>
      <c r="C45" s="524"/>
      <c r="D45" s="218" t="s">
        <v>428</v>
      </c>
      <c r="E45" s="526">
        <v>1800000000</v>
      </c>
      <c r="F45" s="515"/>
      <c r="G45" s="514"/>
      <c r="H45" s="514"/>
      <c r="I45" s="514"/>
    </row>
    <row r="46" spans="1:9" s="508" customFormat="1" ht="29.25" customHeight="1">
      <c r="A46" s="527" t="s">
        <v>554</v>
      </c>
      <c r="B46" s="517" t="s">
        <v>555</v>
      </c>
      <c r="C46" s="528"/>
      <c r="D46" s="218">
        <v>59000000</v>
      </c>
      <c r="E46" s="528">
        <v>3000000</v>
      </c>
      <c r="F46" s="515"/>
      <c r="G46" s="514"/>
      <c r="H46" s="514"/>
      <c r="I46" s="514"/>
    </row>
    <row r="47" spans="1:9" s="508" customFormat="1" ht="32.25" customHeight="1">
      <c r="A47" s="516" t="s">
        <v>556</v>
      </c>
      <c r="B47" s="517" t="s">
        <v>557</v>
      </c>
      <c r="C47" s="528"/>
      <c r="D47" s="219" t="s">
        <v>428</v>
      </c>
      <c r="E47" s="528" t="s">
        <v>428</v>
      </c>
      <c r="F47" s="515"/>
      <c r="G47" s="514"/>
      <c r="H47" s="514"/>
      <c r="I47" s="514"/>
    </row>
    <row r="48" spans="1:9" s="508" customFormat="1" ht="30" customHeight="1">
      <c r="A48" s="509" t="s">
        <v>558</v>
      </c>
      <c r="B48" s="517" t="s">
        <v>559</v>
      </c>
      <c r="C48" s="529"/>
      <c r="D48" s="220">
        <v>1139147133</v>
      </c>
      <c r="E48" s="530">
        <v>1337237172</v>
      </c>
      <c r="F48" s="515"/>
      <c r="G48" s="514"/>
      <c r="H48" s="514"/>
      <c r="I48" s="514"/>
    </row>
    <row r="49" spans="1:9" s="508" customFormat="1" ht="30" customHeight="1">
      <c r="A49" s="516" t="s">
        <v>560</v>
      </c>
      <c r="B49" s="517" t="s">
        <v>561</v>
      </c>
      <c r="C49" s="510"/>
      <c r="D49" s="218">
        <v>1139147133</v>
      </c>
      <c r="E49" s="526">
        <v>1337237172</v>
      </c>
      <c r="F49" s="515"/>
      <c r="G49" s="514"/>
      <c r="H49" s="514"/>
      <c r="I49" s="514"/>
    </row>
    <row r="50" spans="1:9" s="508" customFormat="1" ht="30" customHeight="1">
      <c r="A50" s="516" t="s">
        <v>550</v>
      </c>
      <c r="B50" s="517" t="s">
        <v>562</v>
      </c>
      <c r="C50" s="528"/>
      <c r="D50" s="221">
        <v>328035088</v>
      </c>
      <c r="E50" s="200">
        <v>1278237172</v>
      </c>
      <c r="F50" s="515"/>
      <c r="G50" s="514"/>
      <c r="H50" s="514"/>
      <c r="I50" s="514"/>
    </row>
    <row r="51" spans="1:9" s="508" customFormat="1" ht="30" customHeight="1">
      <c r="A51" s="527" t="s">
        <v>552</v>
      </c>
      <c r="B51" s="517" t="s">
        <v>563</v>
      </c>
      <c r="C51" s="528"/>
      <c r="D51" s="221">
        <v>600000000</v>
      </c>
      <c r="E51" s="200" t="s">
        <v>428</v>
      </c>
      <c r="F51" s="515"/>
      <c r="G51" s="514"/>
      <c r="H51" s="514"/>
      <c r="I51" s="514"/>
    </row>
    <row r="52" spans="1:9" s="508" customFormat="1" ht="31.5" customHeight="1">
      <c r="A52" s="516" t="s">
        <v>554</v>
      </c>
      <c r="B52" s="517" t="s">
        <v>564</v>
      </c>
      <c r="C52" s="528"/>
      <c r="D52" s="221">
        <v>211112045</v>
      </c>
      <c r="E52" s="526">
        <v>59000000</v>
      </c>
      <c r="F52" s="515"/>
      <c r="G52" s="514"/>
      <c r="H52" s="514"/>
      <c r="I52" s="514"/>
    </row>
    <row r="53" spans="1:9" s="508" customFormat="1" ht="28.5" customHeight="1">
      <c r="A53" s="516" t="s">
        <v>556</v>
      </c>
      <c r="B53" s="517" t="s">
        <v>565</v>
      </c>
      <c r="C53" s="528"/>
      <c r="D53" s="219" t="s">
        <v>428</v>
      </c>
      <c r="E53" s="199" t="s">
        <v>428</v>
      </c>
      <c r="F53" s="515"/>
      <c r="G53" s="514"/>
      <c r="H53" s="514"/>
      <c r="I53" s="514"/>
    </row>
    <row r="54" spans="1:9" s="508" customFormat="1" ht="29.25" customHeight="1">
      <c r="A54" s="509" t="s">
        <v>566</v>
      </c>
      <c r="B54" s="517" t="s">
        <v>567</v>
      </c>
      <c r="C54" s="524"/>
      <c r="D54" s="217">
        <v>-198090039</v>
      </c>
      <c r="E54" s="197">
        <v>-720193070</v>
      </c>
      <c r="F54" s="515"/>
      <c r="G54" s="514"/>
      <c r="H54" s="514"/>
      <c r="I54" s="514"/>
    </row>
    <row r="55" spans="1:9" s="508" customFormat="1">
      <c r="A55" s="531"/>
      <c r="B55" s="532"/>
      <c r="C55" s="533"/>
      <c r="D55" s="534"/>
      <c r="E55" s="534"/>
      <c r="F55" s="535"/>
      <c r="G55" s="535"/>
    </row>
    <row r="56" spans="1:9" s="508" customFormat="1">
      <c r="A56" s="536"/>
      <c r="B56" s="537"/>
      <c r="C56" s="537"/>
      <c r="D56" s="538"/>
      <c r="E56" s="538"/>
    </row>
    <row r="57" spans="1:9" s="508" customFormat="1">
      <c r="A57" s="201" t="s">
        <v>187</v>
      </c>
      <c r="B57" s="202"/>
      <c r="C57" s="203"/>
      <c r="D57" s="204" t="s">
        <v>188</v>
      </c>
      <c r="E57" s="204"/>
    </row>
    <row r="58" spans="1:9" s="508" customFormat="1">
      <c r="A58" s="205" t="s">
        <v>189</v>
      </c>
      <c r="B58" s="202"/>
      <c r="C58" s="203"/>
      <c r="D58" s="206" t="s">
        <v>190</v>
      </c>
      <c r="E58" s="206"/>
    </row>
    <row r="59" spans="1:9" s="508" customFormat="1">
      <c r="A59" s="202"/>
      <c r="B59" s="202"/>
      <c r="C59" s="203"/>
      <c r="D59" s="203"/>
      <c r="E59" s="203"/>
    </row>
    <row r="60" spans="1:9" s="508" customFormat="1">
      <c r="A60" s="202"/>
      <c r="B60" s="202"/>
      <c r="C60" s="203"/>
      <c r="D60" s="203"/>
      <c r="E60" s="203"/>
    </row>
    <row r="61" spans="1:9" s="508" customFormat="1">
      <c r="A61" s="202"/>
      <c r="B61" s="202"/>
      <c r="C61" s="203"/>
      <c r="D61" s="203"/>
      <c r="E61" s="203"/>
    </row>
    <row r="62" spans="1:9" s="508" customFormat="1">
      <c r="A62" s="202"/>
      <c r="B62" s="202"/>
      <c r="C62" s="203"/>
      <c r="D62" s="203"/>
      <c r="E62" s="203"/>
    </row>
    <row r="63" spans="1:9" s="508" customFormat="1">
      <c r="A63" s="202"/>
      <c r="B63" s="202"/>
      <c r="C63" s="203"/>
      <c r="D63" s="203"/>
      <c r="E63" s="203"/>
    </row>
    <row r="64" spans="1:9" s="508" customFormat="1">
      <c r="A64" s="202"/>
      <c r="B64" s="202"/>
      <c r="C64" s="203"/>
      <c r="D64" s="203"/>
      <c r="E64" s="203"/>
    </row>
    <row r="65" spans="1:5" s="508" customFormat="1">
      <c r="A65" s="207"/>
      <c r="B65" s="207"/>
      <c r="C65" s="203"/>
      <c r="D65" s="208"/>
      <c r="E65" s="208"/>
    </row>
    <row r="66" spans="1:5" s="508" customFormat="1">
      <c r="A66" s="201" t="s">
        <v>255</v>
      </c>
      <c r="B66" s="202"/>
      <c r="C66" s="203"/>
      <c r="D66" s="93" t="s">
        <v>438</v>
      </c>
      <c r="E66" s="204"/>
    </row>
    <row r="67" spans="1:5" s="508" customFormat="1">
      <c r="A67" s="201" t="s">
        <v>500</v>
      </c>
      <c r="B67" s="202"/>
      <c r="C67" s="203"/>
      <c r="D67" s="204"/>
      <c r="E67" s="204"/>
    </row>
    <row r="68" spans="1:5" s="508" customFormat="1">
      <c r="A68" s="209" t="s">
        <v>256</v>
      </c>
      <c r="B68" s="202"/>
      <c r="C68" s="203"/>
      <c r="D68" s="203"/>
      <c r="E68" s="203"/>
    </row>
    <row r="69" spans="1:5" s="508" customFormat="1">
      <c r="A69" s="210"/>
      <c r="B69" s="210"/>
      <c r="C69" s="211"/>
      <c r="D69" s="211"/>
      <c r="E69" s="539"/>
    </row>
    <row r="70" spans="1:5" s="508" customFormat="1">
      <c r="A70" s="210"/>
      <c r="B70" s="210"/>
      <c r="C70" s="211"/>
      <c r="D70" s="211"/>
      <c r="E70" s="539"/>
    </row>
    <row r="71" spans="1:5" s="508" customFormat="1">
      <c r="A71" s="758"/>
      <c r="B71" s="758"/>
      <c r="C71" s="213"/>
      <c r="D71" s="758"/>
      <c r="E71" s="758"/>
    </row>
    <row r="72" spans="1:5" s="508" customFormat="1">
      <c r="A72" s="761"/>
      <c r="B72" s="761"/>
      <c r="C72" s="214"/>
      <c r="D72" s="759"/>
      <c r="E72" s="759"/>
    </row>
    <row r="73" spans="1:5" s="508" customFormat="1" ht="13.15" customHeight="1">
      <c r="A73" s="756"/>
      <c r="B73" s="756"/>
      <c r="C73" s="215"/>
      <c r="D73" s="757"/>
      <c r="E73" s="757"/>
    </row>
    <row r="74" spans="1:5" s="508" customFormat="1"/>
    <row r="75" spans="1:5" s="508" customFormat="1"/>
    <row r="76" spans="1:5" s="508" customFormat="1"/>
    <row r="77" spans="1:5" s="508" customFormat="1"/>
    <row r="78" spans="1:5" s="508" customFormat="1"/>
    <row r="79" spans="1:5" s="508" customFormat="1"/>
    <row r="80" spans="1:5" s="508" customFormat="1"/>
    <row r="81" s="508" customFormat="1"/>
    <row r="82" s="508" customFormat="1"/>
    <row r="83" s="508" customFormat="1"/>
    <row r="84" s="508" customFormat="1"/>
    <row r="85" s="508" customFormat="1"/>
  </sheetData>
  <mergeCells count="14">
    <mergeCell ref="B8:E8"/>
    <mergeCell ref="A1:E1"/>
    <mergeCell ref="A2:E2"/>
    <mergeCell ref="A3:E4"/>
    <mergeCell ref="A5:E5"/>
    <mergeCell ref="B7:E7"/>
    <mergeCell ref="A73:B73"/>
    <mergeCell ref="D73:E73"/>
    <mergeCell ref="B9:E9"/>
    <mergeCell ref="B10:E10"/>
    <mergeCell ref="A71:B71"/>
    <mergeCell ref="D71:E71"/>
    <mergeCell ref="A72:B72"/>
    <mergeCell ref="D72:E72"/>
  </mergeCells>
  <pageMargins left="0.53" right="0.45" top="0.54" bottom="0.48" header="0.3" footer="0.3"/>
  <pageSetup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62"/>
  <sheetViews>
    <sheetView view="pageBreakPreview" zoomScale="85" zoomScaleNormal="85" zoomScaleSheetLayoutView="85" workbookViewId="0">
      <selection sqref="A1:XFD1048576"/>
    </sheetView>
  </sheetViews>
  <sheetFormatPr defaultColWidth="9.140625" defaultRowHeight="12.75"/>
  <cols>
    <col min="1" max="1" width="47.140625" style="455" customWidth="1"/>
    <col min="2" max="2" width="14.28515625" style="455" customWidth="1"/>
    <col min="3" max="3" width="8" style="455" customWidth="1"/>
    <col min="4" max="4" width="21.5703125" style="478" customWidth="1"/>
    <col min="5" max="5" width="22.140625" style="478" customWidth="1"/>
    <col min="6" max="6" width="20.42578125" style="478" customWidth="1"/>
    <col min="7" max="7" width="21" style="478" customWidth="1"/>
    <col min="8" max="10" width="9.140625" style="455" customWidth="1"/>
    <col min="11" max="11" width="14.28515625" style="455" customWidth="1"/>
    <col min="12" max="16" width="9.140625" style="455" customWidth="1"/>
    <col min="17" max="17" width="14.28515625" style="455" bestFit="1" customWidth="1"/>
    <col min="18" max="18" width="14.7109375" style="456" customWidth="1"/>
    <col min="19" max="19" width="17.5703125" style="456" bestFit="1" customWidth="1"/>
    <col min="20" max="20" width="21.140625" style="455" customWidth="1"/>
    <col min="21" max="21" width="13.42578125" style="455" bestFit="1" customWidth="1"/>
    <col min="22" max="16384" width="9.140625" style="455"/>
  </cols>
  <sheetData>
    <row r="1" spans="1:24" ht="23.25" customHeight="1">
      <c r="A1" s="770" t="s">
        <v>250</v>
      </c>
      <c r="B1" s="770"/>
      <c r="C1" s="770"/>
      <c r="D1" s="770"/>
      <c r="E1" s="770"/>
      <c r="F1" s="770"/>
      <c r="G1" s="770"/>
    </row>
    <row r="2" spans="1:24" ht="27.75" customHeight="1">
      <c r="A2" s="771" t="s">
        <v>182</v>
      </c>
      <c r="B2" s="771"/>
      <c r="C2" s="771"/>
      <c r="D2" s="771"/>
      <c r="E2" s="771"/>
      <c r="F2" s="771"/>
      <c r="G2" s="771"/>
    </row>
    <row r="3" spans="1:24">
      <c r="A3" s="772" t="s">
        <v>183</v>
      </c>
      <c r="B3" s="772"/>
      <c r="C3" s="772"/>
      <c r="D3" s="772"/>
      <c r="E3" s="772"/>
      <c r="F3" s="772"/>
      <c r="G3" s="772"/>
    </row>
    <row r="4" spans="1:24" ht="18.75" customHeight="1">
      <c r="A4" s="772"/>
      <c r="B4" s="772"/>
      <c r="C4" s="772"/>
      <c r="D4" s="772"/>
      <c r="E4" s="772"/>
      <c r="F4" s="772"/>
      <c r="G4" s="772"/>
    </row>
    <row r="5" spans="1:24">
      <c r="A5" s="773" t="s">
        <v>775</v>
      </c>
      <c r="B5" s="773"/>
      <c r="C5" s="773"/>
      <c r="D5" s="773"/>
      <c r="E5" s="773"/>
      <c r="F5" s="773"/>
      <c r="G5" s="773"/>
    </row>
    <row r="6" spans="1:24">
      <c r="A6" s="457"/>
      <c r="B6" s="457"/>
      <c r="C6" s="457"/>
      <c r="D6" s="457"/>
      <c r="E6" s="457"/>
      <c r="F6" s="457"/>
      <c r="G6" s="458"/>
    </row>
    <row r="7" spans="1:24" ht="30" customHeight="1">
      <c r="A7" s="237" t="s">
        <v>261</v>
      </c>
      <c r="B7" s="769" t="s">
        <v>429</v>
      </c>
      <c r="C7" s="769"/>
      <c r="D7" s="769"/>
      <c r="E7" s="769"/>
      <c r="F7" s="459"/>
      <c r="G7" s="459"/>
    </row>
    <row r="8" spans="1:24" ht="30" customHeight="1">
      <c r="A8" s="238" t="s">
        <v>260</v>
      </c>
      <c r="B8" s="768" t="s">
        <v>262</v>
      </c>
      <c r="C8" s="768"/>
      <c r="D8" s="768"/>
      <c r="E8" s="768"/>
      <c r="F8" s="57"/>
      <c r="G8" s="57"/>
    </row>
    <row r="9" spans="1:24" ht="30" customHeight="1">
      <c r="A9" s="237" t="s">
        <v>263</v>
      </c>
      <c r="B9" s="769" t="s">
        <v>430</v>
      </c>
      <c r="C9" s="769"/>
      <c r="D9" s="769"/>
      <c r="E9" s="769"/>
      <c r="F9" s="459"/>
      <c r="G9" s="459"/>
    </row>
    <row r="10" spans="1:24" ht="30" customHeight="1">
      <c r="A10" s="238" t="s">
        <v>264</v>
      </c>
      <c r="B10" s="768" t="s">
        <v>793</v>
      </c>
      <c r="C10" s="768"/>
      <c r="D10" s="768"/>
      <c r="E10" s="768"/>
      <c r="F10" s="57"/>
      <c r="G10" s="57"/>
      <c r="P10" s="225"/>
    </row>
    <row r="11" spans="1:24">
      <c r="A11" s="2"/>
      <c r="B11" s="2"/>
      <c r="C11" s="2"/>
      <c r="D11" s="460"/>
      <c r="E11" s="460"/>
      <c r="F11" s="460"/>
      <c r="G11" s="458"/>
    </row>
    <row r="12" spans="1:24" ht="33.75" customHeight="1">
      <c r="A12" s="766" t="s">
        <v>184</v>
      </c>
      <c r="B12" s="766" t="s">
        <v>185</v>
      </c>
      <c r="C12" s="766" t="s">
        <v>186</v>
      </c>
      <c r="D12" s="764" t="s">
        <v>774</v>
      </c>
      <c r="E12" s="765"/>
      <c r="F12" s="764" t="s">
        <v>768</v>
      </c>
      <c r="G12" s="765"/>
    </row>
    <row r="13" spans="1:24" ht="53.25" customHeight="1">
      <c r="A13" s="767"/>
      <c r="B13" s="767"/>
      <c r="C13" s="767"/>
      <c r="D13" s="461" t="s">
        <v>465</v>
      </c>
      <c r="E13" s="461" t="s">
        <v>466</v>
      </c>
      <c r="F13" s="461" t="s">
        <v>467</v>
      </c>
      <c r="G13" s="586" t="s">
        <v>468</v>
      </c>
      <c r="O13" s="225"/>
      <c r="Q13" s="462"/>
      <c r="R13" s="462"/>
      <c r="S13" s="462"/>
      <c r="T13" s="462"/>
      <c r="U13" s="462"/>
      <c r="V13" s="462"/>
      <c r="W13" s="462"/>
      <c r="X13" s="462"/>
    </row>
    <row r="14" spans="1:24" ht="25.5">
      <c r="A14" s="463" t="s">
        <v>269</v>
      </c>
      <c r="B14" s="464" t="s">
        <v>16</v>
      </c>
      <c r="C14" s="464"/>
      <c r="D14" s="169">
        <v>408208909</v>
      </c>
      <c r="E14" s="169">
        <v>786983935</v>
      </c>
      <c r="F14" s="169">
        <v>378268747</v>
      </c>
      <c r="G14" s="169">
        <v>790958257</v>
      </c>
      <c r="H14" s="462"/>
      <c r="I14" s="462"/>
      <c r="J14" s="462"/>
      <c r="K14" s="462"/>
      <c r="L14" s="462"/>
      <c r="M14" s="462"/>
      <c r="N14" s="462"/>
      <c r="P14" s="462"/>
      <c r="T14" s="462"/>
      <c r="U14" s="462"/>
    </row>
    <row r="15" spans="1:24" ht="25.5">
      <c r="A15" s="465" t="s">
        <v>268</v>
      </c>
      <c r="B15" s="464" t="s">
        <v>17</v>
      </c>
      <c r="C15" s="464"/>
      <c r="D15" s="170">
        <v>101137535</v>
      </c>
      <c r="E15" s="170">
        <v>213111233</v>
      </c>
      <c r="F15" s="170">
        <v>100904110</v>
      </c>
      <c r="G15" s="170">
        <v>208767122</v>
      </c>
      <c r="H15" s="462"/>
      <c r="I15" s="462"/>
      <c r="J15" s="462"/>
      <c r="K15" s="462"/>
      <c r="L15" s="462"/>
      <c r="M15" s="462"/>
      <c r="N15" s="462"/>
      <c r="P15" s="462"/>
      <c r="T15" s="462"/>
      <c r="U15" s="462"/>
    </row>
    <row r="16" spans="1:24" ht="25.5">
      <c r="A16" s="465" t="s">
        <v>270</v>
      </c>
      <c r="B16" s="464" t="s">
        <v>18</v>
      </c>
      <c r="C16" s="464"/>
      <c r="D16" s="547">
        <v>271027539</v>
      </c>
      <c r="E16" s="547">
        <v>571261743</v>
      </c>
      <c r="F16" s="170">
        <v>277364637</v>
      </c>
      <c r="G16" s="170">
        <v>565756545</v>
      </c>
      <c r="H16" s="462"/>
      <c r="I16" s="462"/>
      <c r="J16" s="462"/>
      <c r="K16" s="462"/>
      <c r="L16" s="462"/>
      <c r="M16" s="462"/>
      <c r="N16" s="462"/>
      <c r="P16" s="462"/>
      <c r="T16" s="462"/>
      <c r="U16" s="462"/>
    </row>
    <row r="17" spans="1:24" ht="25.5">
      <c r="A17" s="465" t="s">
        <v>271</v>
      </c>
      <c r="B17" s="464" t="s">
        <v>27</v>
      </c>
      <c r="C17" s="464"/>
      <c r="D17" s="547"/>
      <c r="E17" s="547"/>
      <c r="F17" s="170"/>
      <c r="G17" s="170"/>
      <c r="H17" s="462"/>
      <c r="I17" s="462"/>
      <c r="J17" s="462"/>
      <c r="K17" s="462"/>
      <c r="L17" s="462"/>
      <c r="M17" s="462"/>
      <c r="N17" s="462"/>
      <c r="P17" s="462"/>
      <c r="T17" s="462"/>
      <c r="U17" s="462"/>
    </row>
    <row r="18" spans="1:24" ht="43.5" customHeight="1">
      <c r="A18" s="465" t="s">
        <v>272</v>
      </c>
      <c r="B18" s="464" t="s">
        <v>28</v>
      </c>
      <c r="C18" s="464"/>
      <c r="D18" s="170">
        <v>36043835</v>
      </c>
      <c r="E18" s="170">
        <v>2610959</v>
      </c>
      <c r="F18" s="170"/>
      <c r="G18" s="170">
        <v>16434590</v>
      </c>
      <c r="H18" s="462"/>
      <c r="I18" s="462"/>
      <c r="J18" s="462"/>
      <c r="K18" s="462"/>
      <c r="L18" s="462"/>
      <c r="M18" s="462"/>
      <c r="N18" s="462"/>
      <c r="P18" s="462"/>
      <c r="T18" s="462"/>
      <c r="U18" s="462"/>
    </row>
    <row r="19" spans="1:24" ht="25.5">
      <c r="A19" s="465" t="s">
        <v>273</v>
      </c>
      <c r="B19" s="464" t="s">
        <v>29</v>
      </c>
      <c r="C19" s="464"/>
      <c r="D19" s="170"/>
      <c r="E19" s="170"/>
      <c r="F19" s="170"/>
      <c r="G19" s="170"/>
      <c r="H19" s="462"/>
      <c r="I19" s="462"/>
      <c r="J19" s="462"/>
      <c r="K19" s="462"/>
      <c r="L19" s="462"/>
      <c r="M19" s="462"/>
      <c r="N19" s="462"/>
      <c r="P19" s="462"/>
      <c r="T19" s="462"/>
      <c r="U19" s="462"/>
    </row>
    <row r="20" spans="1:24" ht="40.5" customHeight="1">
      <c r="A20" s="465" t="s">
        <v>274</v>
      </c>
      <c r="B20" s="464" t="s">
        <v>30</v>
      </c>
      <c r="C20" s="464"/>
      <c r="D20" s="170"/>
      <c r="E20" s="170"/>
      <c r="F20" s="170"/>
      <c r="G20" s="170"/>
      <c r="H20" s="462"/>
      <c r="I20" s="462"/>
      <c r="J20" s="462"/>
      <c r="K20" s="462"/>
      <c r="L20" s="462"/>
      <c r="M20" s="462"/>
      <c r="N20" s="462"/>
      <c r="P20" s="462"/>
      <c r="T20" s="462"/>
      <c r="U20" s="462"/>
    </row>
    <row r="21" spans="1:24" ht="25.5">
      <c r="A21" s="465" t="s">
        <v>275</v>
      </c>
      <c r="B21" s="464" t="s">
        <v>31</v>
      </c>
      <c r="C21" s="464"/>
      <c r="D21" s="170"/>
      <c r="E21" s="170"/>
      <c r="F21" s="170"/>
      <c r="G21" s="170"/>
      <c r="H21" s="462"/>
      <c r="I21" s="462"/>
      <c r="J21" s="462"/>
      <c r="K21" s="462"/>
      <c r="L21" s="462"/>
      <c r="M21" s="462"/>
      <c r="N21" s="462"/>
      <c r="P21" s="462"/>
      <c r="T21" s="462"/>
      <c r="U21" s="462"/>
    </row>
    <row r="22" spans="1:24" ht="63.75">
      <c r="A22" s="465" t="s">
        <v>276</v>
      </c>
      <c r="B22" s="464" t="s">
        <v>32</v>
      </c>
      <c r="C22" s="464"/>
      <c r="D22" s="170"/>
      <c r="E22" s="170"/>
      <c r="F22" s="170"/>
      <c r="G22" s="170"/>
      <c r="H22" s="462"/>
      <c r="I22" s="462"/>
      <c r="J22" s="462"/>
      <c r="K22" s="462"/>
      <c r="L22" s="462"/>
      <c r="M22" s="462"/>
      <c r="N22" s="462"/>
      <c r="P22" s="462"/>
      <c r="T22" s="462"/>
      <c r="U22" s="462"/>
    </row>
    <row r="23" spans="1:24" ht="25.5">
      <c r="A23" s="463" t="s">
        <v>277</v>
      </c>
      <c r="B23" s="464" t="s">
        <v>26</v>
      </c>
      <c r="C23" s="464"/>
      <c r="D23" s="169"/>
      <c r="E23" s="169"/>
      <c r="F23" s="169">
        <v>100000</v>
      </c>
      <c r="G23" s="169">
        <v>100000</v>
      </c>
      <c r="H23" s="462"/>
      <c r="I23" s="462"/>
      <c r="J23" s="462"/>
      <c r="K23" s="462"/>
      <c r="L23" s="462"/>
      <c r="M23" s="462"/>
      <c r="N23" s="462"/>
      <c r="P23" s="462"/>
      <c r="T23" s="462"/>
      <c r="U23" s="462"/>
    </row>
    <row r="24" spans="1:24" ht="25.5">
      <c r="A24" s="465" t="s">
        <v>278</v>
      </c>
      <c r="B24" s="464" t="s">
        <v>25</v>
      </c>
      <c r="C24" s="464"/>
      <c r="D24" s="171"/>
      <c r="E24" s="171"/>
      <c r="F24" s="171">
        <v>100000</v>
      </c>
      <c r="G24" s="171">
        <v>100000</v>
      </c>
      <c r="H24" s="462"/>
      <c r="I24" s="462"/>
      <c r="J24" s="462"/>
      <c r="K24" s="462"/>
      <c r="L24" s="462"/>
      <c r="M24" s="462"/>
      <c r="N24" s="462"/>
      <c r="P24" s="462"/>
      <c r="T24" s="462"/>
      <c r="U24" s="462"/>
    </row>
    <row r="25" spans="1:24" ht="51">
      <c r="A25" s="465" t="s">
        <v>279</v>
      </c>
      <c r="B25" s="464" t="s">
        <v>24</v>
      </c>
      <c r="C25" s="464"/>
      <c r="D25" s="170"/>
      <c r="E25" s="170"/>
      <c r="F25" s="170"/>
      <c r="G25" s="170"/>
      <c r="H25" s="462"/>
      <c r="I25" s="462"/>
      <c r="J25" s="462"/>
      <c r="K25" s="462"/>
      <c r="L25" s="462"/>
      <c r="M25" s="462"/>
      <c r="N25" s="462"/>
      <c r="P25" s="462"/>
      <c r="T25" s="462"/>
      <c r="U25" s="462"/>
    </row>
    <row r="26" spans="1:24" ht="25.5" customHeight="1">
      <c r="A26" s="465" t="s">
        <v>280</v>
      </c>
      <c r="B26" s="464" t="s">
        <v>23</v>
      </c>
      <c r="C26" s="464"/>
      <c r="D26" s="170"/>
      <c r="E26" s="170"/>
      <c r="F26" s="170"/>
      <c r="G26" s="170"/>
      <c r="H26" s="462"/>
      <c r="I26" s="462"/>
      <c r="J26" s="462"/>
      <c r="K26" s="462"/>
      <c r="L26" s="462"/>
      <c r="M26" s="462"/>
      <c r="N26" s="462"/>
      <c r="P26" s="462"/>
      <c r="T26" s="462"/>
      <c r="U26" s="462"/>
    </row>
    <row r="27" spans="1:24" ht="51">
      <c r="A27" s="465" t="s">
        <v>281</v>
      </c>
      <c r="B27" s="464" t="s">
        <v>22</v>
      </c>
      <c r="C27" s="464"/>
      <c r="D27" s="170"/>
      <c r="E27" s="170"/>
      <c r="F27" s="170"/>
      <c r="G27" s="170"/>
      <c r="H27" s="462"/>
      <c r="I27" s="462"/>
      <c r="J27" s="462"/>
      <c r="K27" s="462"/>
      <c r="L27" s="462"/>
      <c r="M27" s="462"/>
      <c r="N27" s="462"/>
      <c r="P27" s="462"/>
      <c r="T27" s="462"/>
      <c r="U27" s="462"/>
    </row>
    <row r="28" spans="1:24" ht="25.5">
      <c r="A28" s="465" t="s">
        <v>282</v>
      </c>
      <c r="B28" s="464" t="s">
        <v>33</v>
      </c>
      <c r="C28" s="464"/>
      <c r="D28" s="170"/>
      <c r="E28" s="170"/>
      <c r="F28" s="170"/>
      <c r="G28" s="170"/>
      <c r="H28" s="462"/>
      <c r="I28" s="462"/>
      <c r="J28" s="462"/>
      <c r="K28" s="462"/>
      <c r="L28" s="462"/>
      <c r="M28" s="462"/>
      <c r="N28" s="462"/>
      <c r="P28" s="462"/>
      <c r="T28" s="462"/>
      <c r="U28" s="462"/>
    </row>
    <row r="29" spans="1:24" ht="25.5">
      <c r="A29" s="463" t="s">
        <v>283</v>
      </c>
      <c r="B29" s="466" t="s">
        <v>34</v>
      </c>
      <c r="C29" s="466"/>
      <c r="D29" s="169">
        <v>80002470</v>
      </c>
      <c r="E29" s="169">
        <v>165411321</v>
      </c>
      <c r="F29" s="169">
        <v>78105354</v>
      </c>
      <c r="G29" s="169">
        <v>151234526</v>
      </c>
      <c r="H29" s="462"/>
      <c r="I29" s="462"/>
      <c r="J29" s="462"/>
      <c r="K29" s="462"/>
      <c r="L29" s="462"/>
      <c r="M29" s="462"/>
      <c r="N29" s="462"/>
      <c r="P29" s="462"/>
      <c r="T29" s="462"/>
      <c r="U29" s="462"/>
    </row>
    <row r="30" spans="1:24" ht="25.5">
      <c r="A30" s="465" t="s">
        <v>284</v>
      </c>
      <c r="B30" s="464" t="s">
        <v>35</v>
      </c>
      <c r="C30" s="464"/>
      <c r="D30" s="170">
        <v>50003635</v>
      </c>
      <c r="E30" s="170">
        <v>104841012</v>
      </c>
      <c r="F30" s="170">
        <v>47367956</v>
      </c>
      <c r="G30" s="170">
        <v>97138071</v>
      </c>
      <c r="H30" s="462"/>
      <c r="I30" s="462"/>
      <c r="J30" s="462"/>
      <c r="K30" s="462"/>
      <c r="L30" s="462"/>
      <c r="M30" s="462"/>
      <c r="N30" s="462"/>
      <c r="P30" s="462"/>
      <c r="T30" s="462"/>
      <c r="U30" s="462"/>
    </row>
    <row r="31" spans="1:24" ht="25.5">
      <c r="A31" s="465" t="s">
        <v>285</v>
      </c>
      <c r="B31" s="464" t="s">
        <v>36</v>
      </c>
      <c r="C31" s="464"/>
      <c r="D31" s="170">
        <v>3017018</v>
      </c>
      <c r="E31" s="170">
        <v>6325860</v>
      </c>
      <c r="F31" s="169">
        <v>2859478</v>
      </c>
      <c r="G31" s="169">
        <v>5864287</v>
      </c>
      <c r="H31" s="462"/>
      <c r="I31" s="462"/>
      <c r="J31" s="462"/>
      <c r="K31" s="462"/>
      <c r="L31" s="462"/>
      <c r="M31" s="462"/>
      <c r="N31" s="462"/>
      <c r="P31" s="462"/>
      <c r="Q31" s="462">
        <v>91176049</v>
      </c>
      <c r="R31" s="462">
        <v>185202833</v>
      </c>
      <c r="S31" s="462">
        <v>110741136</v>
      </c>
      <c r="T31" s="462">
        <v>228568444</v>
      </c>
      <c r="U31" s="462">
        <v>0</v>
      </c>
      <c r="V31" s="462">
        <v>0</v>
      </c>
      <c r="W31" s="462">
        <v>0</v>
      </c>
      <c r="X31" s="462">
        <v>0</v>
      </c>
    </row>
    <row r="32" spans="1:24" ht="25.5">
      <c r="A32" s="465" t="s">
        <v>286</v>
      </c>
      <c r="B32" s="464" t="s">
        <v>37</v>
      </c>
      <c r="C32" s="464"/>
      <c r="D32" s="547">
        <v>1100080</v>
      </c>
      <c r="E32" s="547">
        <v>2306503</v>
      </c>
      <c r="F32" s="170">
        <v>1042095</v>
      </c>
      <c r="G32" s="170">
        <v>2137038</v>
      </c>
      <c r="H32" s="462"/>
      <c r="I32" s="462"/>
      <c r="J32" s="462"/>
      <c r="K32" s="462"/>
      <c r="L32" s="462"/>
      <c r="M32" s="462"/>
      <c r="N32" s="462"/>
      <c r="P32" s="462"/>
      <c r="T32" s="462"/>
      <c r="U32" s="462"/>
    </row>
    <row r="33" spans="1:21" ht="25.5">
      <c r="A33" s="465" t="s">
        <v>287</v>
      </c>
      <c r="B33" s="464" t="s">
        <v>38</v>
      </c>
      <c r="C33" s="464"/>
      <c r="D33" s="547">
        <v>1650120</v>
      </c>
      <c r="E33" s="547">
        <v>3459754</v>
      </c>
      <c r="F33" s="170">
        <v>1563144</v>
      </c>
      <c r="G33" s="170">
        <v>3205558</v>
      </c>
      <c r="H33" s="462"/>
      <c r="I33" s="462"/>
      <c r="J33" s="462"/>
      <c r="K33" s="462"/>
      <c r="L33" s="462"/>
      <c r="M33" s="462"/>
      <c r="N33" s="462"/>
      <c r="P33" s="462"/>
      <c r="T33" s="462"/>
      <c r="U33" s="462"/>
    </row>
    <row r="34" spans="1:21" ht="25.5">
      <c r="A34" s="467" t="s">
        <v>288</v>
      </c>
      <c r="B34" s="464" t="s">
        <v>39</v>
      </c>
      <c r="C34" s="464"/>
      <c r="D34" s="170">
        <v>11000000</v>
      </c>
      <c r="E34" s="170">
        <v>22000000</v>
      </c>
      <c r="F34" s="170">
        <v>11000000</v>
      </c>
      <c r="G34" s="170">
        <v>22000000</v>
      </c>
      <c r="H34" s="462"/>
      <c r="I34" s="462"/>
      <c r="J34" s="462"/>
      <c r="K34" s="462"/>
      <c r="L34" s="462"/>
      <c r="M34" s="462"/>
      <c r="N34" s="462"/>
      <c r="P34" s="462"/>
      <c r="T34" s="462"/>
      <c r="U34" s="462"/>
    </row>
    <row r="35" spans="1:21" ht="25.5">
      <c r="A35" s="465" t="s">
        <v>431</v>
      </c>
      <c r="B35" s="464">
        <v>20.7</v>
      </c>
      <c r="C35" s="464"/>
      <c r="D35" s="170"/>
      <c r="E35" s="170"/>
      <c r="F35" s="170"/>
      <c r="G35" s="170"/>
      <c r="H35" s="462"/>
      <c r="I35" s="462"/>
      <c r="J35" s="462"/>
      <c r="K35" s="462"/>
      <c r="L35" s="462"/>
      <c r="M35" s="462"/>
      <c r="N35" s="462"/>
      <c r="P35" s="462"/>
      <c r="T35" s="462"/>
      <c r="U35" s="462"/>
    </row>
    <row r="36" spans="1:21" ht="26.25" customHeight="1">
      <c r="A36" s="465" t="s">
        <v>432</v>
      </c>
      <c r="B36" s="464">
        <v>20.8</v>
      </c>
      <c r="C36" s="464"/>
      <c r="D36" s="170">
        <v>3068492</v>
      </c>
      <c r="E36" s="170">
        <v>6465751</v>
      </c>
      <c r="F36" s="170">
        <v>4150331</v>
      </c>
      <c r="G36" s="170">
        <v>8586892</v>
      </c>
      <c r="H36" s="462"/>
      <c r="I36" s="462"/>
      <c r="J36" s="462"/>
      <c r="K36" s="462"/>
      <c r="L36" s="462"/>
      <c r="M36" s="462"/>
      <c r="N36" s="462"/>
      <c r="P36" s="462"/>
      <c r="T36" s="462"/>
      <c r="U36" s="462"/>
    </row>
    <row r="37" spans="1:21" ht="25.5">
      <c r="A37" s="465" t="s">
        <v>433</v>
      </c>
      <c r="B37" s="464">
        <v>20.9</v>
      </c>
      <c r="C37" s="464"/>
      <c r="D37" s="170"/>
      <c r="E37" s="170"/>
      <c r="F37" s="170"/>
      <c r="G37" s="170"/>
      <c r="H37" s="462"/>
      <c r="I37" s="462"/>
      <c r="J37" s="462"/>
      <c r="K37" s="462"/>
      <c r="L37" s="462"/>
      <c r="M37" s="462"/>
      <c r="N37" s="462"/>
      <c r="P37" s="462"/>
      <c r="T37" s="462"/>
      <c r="U37" s="462"/>
    </row>
    <row r="38" spans="1:21" ht="25.5">
      <c r="A38" s="465" t="s">
        <v>289</v>
      </c>
      <c r="B38" s="468">
        <v>20.100000000000001</v>
      </c>
      <c r="C38" s="464"/>
      <c r="D38" s="170">
        <v>10163125</v>
      </c>
      <c r="E38" s="170">
        <v>20012441</v>
      </c>
      <c r="F38" s="170">
        <v>10122350</v>
      </c>
      <c r="G38" s="170">
        <v>12302680</v>
      </c>
      <c r="H38" s="462"/>
      <c r="I38" s="462"/>
      <c r="J38" s="462"/>
      <c r="K38" s="462"/>
      <c r="L38" s="462"/>
      <c r="M38" s="462"/>
      <c r="N38" s="462"/>
      <c r="P38" s="462"/>
      <c r="T38" s="462"/>
      <c r="U38" s="462"/>
    </row>
    <row r="39" spans="1:21" ht="38.25" customHeight="1">
      <c r="A39" s="463" t="s">
        <v>290</v>
      </c>
      <c r="B39" s="469" t="s">
        <v>40</v>
      </c>
      <c r="C39" s="466"/>
      <c r="D39" s="169">
        <v>328206439</v>
      </c>
      <c r="E39" s="169">
        <v>621572614</v>
      </c>
      <c r="F39" s="169">
        <v>300063393</v>
      </c>
      <c r="G39" s="169">
        <v>639623731</v>
      </c>
      <c r="H39" s="462"/>
      <c r="I39" s="462"/>
      <c r="J39" s="462"/>
      <c r="K39" s="462"/>
      <c r="L39" s="462"/>
      <c r="M39" s="462"/>
      <c r="N39" s="462"/>
      <c r="P39" s="462"/>
      <c r="T39" s="462"/>
      <c r="U39" s="462"/>
    </row>
    <row r="40" spans="1:21" ht="25.5" customHeight="1">
      <c r="A40" s="463" t="s">
        <v>291</v>
      </c>
      <c r="B40" s="469" t="s">
        <v>41</v>
      </c>
      <c r="C40" s="466"/>
      <c r="D40" s="169"/>
      <c r="E40" s="169"/>
      <c r="F40" s="169"/>
      <c r="G40" s="169"/>
      <c r="H40" s="462"/>
      <c r="I40" s="462"/>
      <c r="J40" s="462"/>
      <c r="K40" s="462"/>
      <c r="L40" s="462"/>
      <c r="M40" s="462"/>
      <c r="N40" s="462"/>
      <c r="P40" s="462"/>
      <c r="T40" s="462"/>
      <c r="U40" s="462"/>
    </row>
    <row r="41" spans="1:21" ht="25.5" customHeight="1">
      <c r="A41" s="465" t="s">
        <v>292</v>
      </c>
      <c r="B41" s="470" t="s">
        <v>42</v>
      </c>
      <c r="C41" s="464"/>
      <c r="D41" s="170"/>
      <c r="E41" s="170"/>
      <c r="F41" s="170"/>
      <c r="G41" s="170"/>
      <c r="H41" s="462"/>
      <c r="I41" s="462"/>
      <c r="J41" s="462"/>
      <c r="K41" s="462"/>
      <c r="L41" s="462"/>
      <c r="M41" s="462"/>
      <c r="N41" s="462"/>
      <c r="P41" s="462"/>
      <c r="T41" s="462"/>
      <c r="U41" s="462"/>
    </row>
    <row r="42" spans="1:21" ht="25.5" customHeight="1">
      <c r="A42" s="465" t="s">
        <v>293</v>
      </c>
      <c r="B42" s="470" t="s">
        <v>43</v>
      </c>
      <c r="C42" s="464"/>
      <c r="D42" s="170"/>
      <c r="E42" s="170"/>
      <c r="F42" s="170"/>
      <c r="G42" s="170"/>
      <c r="H42" s="462"/>
      <c r="I42" s="462"/>
      <c r="J42" s="462"/>
      <c r="K42" s="462"/>
      <c r="L42" s="462"/>
      <c r="M42" s="462"/>
      <c r="N42" s="462"/>
      <c r="P42" s="462"/>
      <c r="T42" s="462"/>
      <c r="U42" s="462"/>
    </row>
    <row r="43" spans="1:21" ht="25.5" customHeight="1">
      <c r="A43" s="463" t="s">
        <v>294</v>
      </c>
      <c r="B43" s="469" t="s">
        <v>21</v>
      </c>
      <c r="C43" s="466"/>
      <c r="D43" s="169">
        <v>328206439</v>
      </c>
      <c r="E43" s="169">
        <v>621572614</v>
      </c>
      <c r="F43" s="169">
        <v>300063393</v>
      </c>
      <c r="G43" s="169">
        <v>639623731</v>
      </c>
      <c r="H43" s="462"/>
      <c r="I43" s="462"/>
      <c r="J43" s="462"/>
      <c r="K43" s="462"/>
      <c r="L43" s="462"/>
      <c r="M43" s="462"/>
      <c r="N43" s="462"/>
      <c r="P43" s="462"/>
      <c r="T43" s="462"/>
      <c r="U43" s="462"/>
    </row>
    <row r="44" spans="1:21" ht="25.5">
      <c r="A44" s="465" t="s">
        <v>295</v>
      </c>
      <c r="B44" s="470" t="s">
        <v>20</v>
      </c>
      <c r="C44" s="464"/>
      <c r="D44" s="170">
        <v>292162604</v>
      </c>
      <c r="E44" s="170">
        <v>618961655</v>
      </c>
      <c r="F44" s="170">
        <v>300063393</v>
      </c>
      <c r="G44" s="170">
        <v>623189141</v>
      </c>
      <c r="H44" s="462"/>
      <c r="I44" s="462"/>
      <c r="J44" s="462"/>
      <c r="K44" s="462"/>
      <c r="L44" s="462"/>
      <c r="M44" s="462"/>
      <c r="N44" s="462"/>
      <c r="P44" s="462"/>
      <c r="T44" s="462"/>
      <c r="U44" s="462"/>
    </row>
    <row r="45" spans="1:21" ht="25.5">
      <c r="A45" s="465" t="s">
        <v>296</v>
      </c>
      <c r="B45" s="470" t="s">
        <v>19</v>
      </c>
      <c r="C45" s="464"/>
      <c r="D45" s="170">
        <v>36043835</v>
      </c>
      <c r="E45" s="170">
        <v>2610959</v>
      </c>
      <c r="F45" s="170"/>
      <c r="G45" s="170">
        <v>16434590</v>
      </c>
      <c r="H45" s="462"/>
      <c r="I45" s="462"/>
      <c r="J45" s="462"/>
      <c r="K45" s="462"/>
      <c r="L45" s="462"/>
      <c r="M45" s="462"/>
      <c r="N45" s="462"/>
      <c r="P45" s="462"/>
      <c r="T45" s="462"/>
      <c r="U45" s="462"/>
    </row>
    <row r="46" spans="1:21" ht="25.5" customHeight="1">
      <c r="A46" s="463" t="s">
        <v>297</v>
      </c>
      <c r="B46" s="469" t="s">
        <v>44</v>
      </c>
      <c r="C46" s="466"/>
      <c r="D46" s="169"/>
      <c r="E46" s="169"/>
      <c r="F46" s="169"/>
      <c r="G46" s="169"/>
      <c r="H46" s="462"/>
      <c r="I46" s="462"/>
      <c r="J46" s="462"/>
      <c r="K46" s="462"/>
      <c r="L46" s="462"/>
      <c r="M46" s="462"/>
      <c r="N46" s="462"/>
      <c r="P46" s="462"/>
      <c r="T46" s="462"/>
      <c r="U46" s="462"/>
    </row>
    <row r="47" spans="1:21" ht="25.5" customHeight="1">
      <c r="A47" s="463" t="s">
        <v>298</v>
      </c>
      <c r="B47" s="469" t="s">
        <v>45</v>
      </c>
      <c r="C47" s="466"/>
      <c r="D47" s="169">
        <v>328206439</v>
      </c>
      <c r="E47" s="169">
        <v>621572614</v>
      </c>
      <c r="F47" s="169">
        <v>300063393</v>
      </c>
      <c r="G47" s="169">
        <v>639623731</v>
      </c>
      <c r="H47" s="462"/>
      <c r="I47" s="462"/>
      <c r="J47" s="462"/>
      <c r="K47" s="462"/>
      <c r="L47" s="462"/>
      <c r="M47" s="462"/>
      <c r="N47" s="462"/>
      <c r="P47" s="462"/>
      <c r="T47" s="462"/>
      <c r="U47" s="462"/>
    </row>
    <row r="48" spans="1:21">
      <c r="A48" s="461"/>
      <c r="B48" s="461"/>
      <c r="C48" s="461"/>
      <c r="D48" s="586"/>
      <c r="E48" s="586"/>
      <c r="F48" s="586"/>
      <c r="G48" s="586"/>
      <c r="H48" s="471"/>
      <c r="I48" s="471"/>
      <c r="J48" s="471"/>
    </row>
    <row r="49" spans="1:7">
      <c r="A49" s="2"/>
      <c r="B49" s="2"/>
      <c r="C49" s="2"/>
      <c r="D49" s="460"/>
      <c r="E49" s="460"/>
      <c r="F49" s="460"/>
      <c r="G49" s="460"/>
    </row>
    <row r="50" spans="1:7" s="474" customFormat="1" ht="15">
      <c r="A50" s="472" t="s">
        <v>187</v>
      </c>
      <c r="B50" s="473"/>
      <c r="C50" s="223"/>
      <c r="D50" s="223"/>
      <c r="E50" s="222" t="s">
        <v>188</v>
      </c>
      <c r="F50" s="424"/>
      <c r="G50" s="424"/>
    </row>
    <row r="51" spans="1:7" s="474" customFormat="1" ht="15">
      <c r="A51" s="473" t="s">
        <v>189</v>
      </c>
      <c r="B51" s="473"/>
      <c r="C51" s="223"/>
      <c r="D51" s="223"/>
      <c r="E51" s="223" t="s">
        <v>190</v>
      </c>
      <c r="F51" s="424"/>
      <c r="G51" s="424"/>
    </row>
    <row r="52" spans="1:7" s="474" customFormat="1" ht="15">
      <c r="A52" s="473"/>
      <c r="B52" s="473"/>
      <c r="C52" s="223"/>
      <c r="D52" s="223"/>
      <c r="E52" s="223"/>
      <c r="F52" s="424"/>
      <c r="G52" s="424"/>
    </row>
    <row r="53" spans="1:7" s="474" customFormat="1" ht="15">
      <c r="A53" s="473"/>
      <c r="B53" s="473"/>
      <c r="C53" s="223"/>
      <c r="D53" s="223"/>
      <c r="E53" s="223"/>
      <c r="F53" s="424"/>
      <c r="G53" s="424"/>
    </row>
    <row r="54" spans="1:7" s="474" customFormat="1" ht="15">
      <c r="A54" s="473"/>
      <c r="B54" s="473"/>
      <c r="C54" s="223"/>
      <c r="D54" s="223"/>
      <c r="E54" s="223"/>
      <c r="F54" s="424"/>
      <c r="G54" s="424"/>
    </row>
    <row r="55" spans="1:7" s="474" customFormat="1" ht="15">
      <c r="A55" s="473"/>
      <c r="B55" s="473"/>
      <c r="C55" s="223"/>
      <c r="D55" s="223"/>
      <c r="E55" s="223"/>
      <c r="F55" s="424"/>
      <c r="G55" s="424"/>
    </row>
    <row r="56" spans="1:7" s="474" customFormat="1" ht="15">
      <c r="A56" s="473"/>
      <c r="B56" s="473"/>
      <c r="C56" s="223"/>
      <c r="D56" s="223"/>
      <c r="E56" s="223"/>
      <c r="F56" s="424"/>
      <c r="G56" s="424"/>
    </row>
    <row r="57" spans="1:7" s="474" customFormat="1" ht="15">
      <c r="A57" s="473"/>
      <c r="B57" s="473"/>
      <c r="C57" s="223"/>
      <c r="D57" s="223"/>
      <c r="E57" s="223"/>
      <c r="F57" s="424"/>
      <c r="G57" s="424"/>
    </row>
    <row r="58" spans="1:7" s="474" customFormat="1" ht="15">
      <c r="A58" s="475"/>
      <c r="B58" s="475"/>
      <c r="C58" s="223"/>
      <c r="D58" s="223"/>
      <c r="E58" s="224"/>
      <c r="F58" s="476"/>
      <c r="G58" s="424"/>
    </row>
    <row r="59" spans="1:7" s="474" customFormat="1" ht="15">
      <c r="A59" s="472" t="s">
        <v>255</v>
      </c>
      <c r="B59" s="473"/>
      <c r="C59" s="223"/>
      <c r="D59" s="223"/>
      <c r="E59" s="222" t="s">
        <v>438</v>
      </c>
      <c r="F59" s="424"/>
      <c r="G59" s="424"/>
    </row>
    <row r="60" spans="1:7" s="474" customFormat="1" ht="15">
      <c r="A60" s="472" t="s">
        <v>687</v>
      </c>
      <c r="B60" s="473"/>
      <c r="C60" s="223"/>
      <c r="D60" s="223"/>
      <c r="E60" s="222"/>
      <c r="F60" s="424"/>
      <c r="G60" s="424"/>
    </row>
    <row r="61" spans="1:7" s="474" customFormat="1" ht="15">
      <c r="A61" s="2" t="s">
        <v>256</v>
      </c>
      <c r="B61" s="473"/>
      <c r="C61" s="223"/>
      <c r="D61" s="223"/>
      <c r="E61" s="223"/>
      <c r="F61" s="424"/>
      <c r="G61" s="424"/>
    </row>
    <row r="62" spans="1:7">
      <c r="A62" s="460"/>
      <c r="B62" s="460"/>
      <c r="C62" s="2"/>
      <c r="D62" s="2"/>
      <c r="E62" s="477"/>
      <c r="F62" s="455"/>
      <c r="G62" s="455"/>
    </row>
  </sheetData>
  <protectedRanges>
    <protectedRange sqref="C26:E26" name="Range1_2"/>
    <protectedRange sqref="F46:G47"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I91"/>
  <sheetViews>
    <sheetView view="pageBreakPreview" zoomScaleNormal="100" zoomScaleSheetLayoutView="100" workbookViewId="0">
      <selection sqref="A1:XFD1048576"/>
    </sheetView>
  </sheetViews>
  <sheetFormatPr defaultColWidth="9.140625" defaultRowHeight="12.75"/>
  <cols>
    <col min="1" max="1" width="56" style="86" customWidth="1"/>
    <col min="2" max="2" width="10.28515625" style="86" customWidth="1"/>
    <col min="3" max="3" width="13.42578125" style="86" customWidth="1"/>
    <col min="4" max="4" width="29.85546875" style="86" customWidth="1"/>
    <col min="5" max="5" width="31.28515625" style="86" customWidth="1"/>
    <col min="6" max="6" width="19.7109375" style="183" bestFit="1" customWidth="1"/>
    <col min="7" max="7" width="18.5703125" style="86" customWidth="1"/>
    <col min="8" max="16384" width="9.140625" style="86"/>
  </cols>
  <sheetData>
    <row r="1" spans="1:9" ht="27" customHeight="1">
      <c r="A1" s="779" t="s">
        <v>694</v>
      </c>
      <c r="B1" s="779"/>
      <c r="C1" s="779"/>
      <c r="D1" s="779"/>
      <c r="E1" s="779"/>
    </row>
    <row r="2" spans="1:9" ht="35.25" customHeight="1">
      <c r="A2" s="780" t="s">
        <v>695</v>
      </c>
      <c r="B2" s="780"/>
      <c r="C2" s="780"/>
      <c r="D2" s="780"/>
      <c r="E2" s="780"/>
    </row>
    <row r="3" spans="1:9">
      <c r="A3" s="781" t="s">
        <v>191</v>
      </c>
      <c r="B3" s="781"/>
      <c r="C3" s="781"/>
      <c r="D3" s="781"/>
      <c r="E3" s="781"/>
    </row>
    <row r="4" spans="1:9" ht="19.5" customHeight="1">
      <c r="A4" s="781"/>
      <c r="B4" s="781"/>
      <c r="C4" s="781"/>
      <c r="D4" s="781"/>
      <c r="E4" s="781"/>
    </row>
    <row r="5" spans="1:9">
      <c r="A5" s="782" t="s">
        <v>775</v>
      </c>
      <c r="B5" s="782"/>
      <c r="C5" s="782"/>
      <c r="D5" s="782"/>
      <c r="E5" s="782"/>
    </row>
    <row r="6" spans="1:9">
      <c r="A6" s="722"/>
      <c r="B6" s="722"/>
      <c r="C6" s="722"/>
      <c r="D6" s="722"/>
      <c r="E6" s="722"/>
    </row>
    <row r="7" spans="1:9" ht="30" customHeight="1">
      <c r="A7" s="721" t="s">
        <v>261</v>
      </c>
      <c r="B7" s="778" t="s">
        <v>429</v>
      </c>
      <c r="C7" s="778"/>
      <c r="D7" s="778"/>
      <c r="E7" s="778"/>
    </row>
    <row r="8" spans="1:9" ht="30" customHeight="1">
      <c r="A8" s="720" t="s">
        <v>260</v>
      </c>
      <c r="B8" s="749" t="s">
        <v>696</v>
      </c>
      <c r="C8" s="749"/>
      <c r="D8" s="749"/>
      <c r="E8" s="749"/>
    </row>
    <row r="9" spans="1:9" ht="30" customHeight="1">
      <c r="A9" s="721" t="s">
        <v>263</v>
      </c>
      <c r="B9" s="778" t="s">
        <v>430</v>
      </c>
      <c r="C9" s="778"/>
      <c r="D9" s="778"/>
      <c r="E9" s="778"/>
    </row>
    <row r="10" spans="1:9" ht="30" customHeight="1">
      <c r="A10" s="720" t="s">
        <v>264</v>
      </c>
      <c r="B10" s="749" t="s">
        <v>793</v>
      </c>
      <c r="C10" s="749"/>
      <c r="D10" s="749"/>
      <c r="E10" s="749"/>
    </row>
    <row r="12" spans="1:9" s="88" customFormat="1" ht="36" customHeight="1">
      <c r="A12" s="59" t="s">
        <v>184</v>
      </c>
      <c r="B12" s="59" t="s">
        <v>185</v>
      </c>
      <c r="C12" s="97" t="s">
        <v>186</v>
      </c>
      <c r="D12" s="97" t="s">
        <v>777</v>
      </c>
      <c r="E12" s="97" t="s">
        <v>773</v>
      </c>
      <c r="F12" s="182"/>
    </row>
    <row r="13" spans="1:9" s="88" customFormat="1" ht="25.5">
      <c r="A13" s="98" t="s">
        <v>381</v>
      </c>
      <c r="B13" s="100" t="s">
        <v>46</v>
      </c>
      <c r="C13" s="99"/>
      <c r="D13" s="558"/>
      <c r="E13" s="558"/>
      <c r="F13" s="182"/>
    </row>
    <row r="14" spans="1:9" s="88" customFormat="1" ht="25.5">
      <c r="A14" s="98" t="s">
        <v>425</v>
      </c>
      <c r="B14" s="100" t="s">
        <v>0</v>
      </c>
      <c r="C14" s="101"/>
      <c r="D14" s="559">
        <v>669967349</v>
      </c>
      <c r="E14" s="559">
        <v>164821791</v>
      </c>
      <c r="F14" s="182"/>
      <c r="G14" s="102"/>
      <c r="H14" s="102"/>
      <c r="I14" s="102"/>
    </row>
    <row r="15" spans="1:9" s="88" customFormat="1" ht="25.5">
      <c r="A15" s="103" t="s">
        <v>382</v>
      </c>
      <c r="B15" s="104" t="s">
        <v>47</v>
      </c>
      <c r="C15" s="105"/>
      <c r="D15" s="560">
        <v>269967349</v>
      </c>
      <c r="E15" s="560">
        <v>164821791</v>
      </c>
      <c r="F15" s="182"/>
      <c r="G15" s="102"/>
      <c r="H15" s="102"/>
      <c r="I15" s="102"/>
    </row>
    <row r="16" spans="1:9" s="88" customFormat="1" ht="25.5">
      <c r="A16" s="103" t="s">
        <v>383</v>
      </c>
      <c r="B16" s="104" t="s">
        <v>48</v>
      </c>
      <c r="C16" s="105"/>
      <c r="D16" s="560">
        <v>400000000</v>
      </c>
      <c r="E16" s="560"/>
      <c r="F16" s="182"/>
      <c r="G16" s="102"/>
      <c r="H16" s="102"/>
      <c r="I16" s="102"/>
    </row>
    <row r="17" spans="1:9" s="88" customFormat="1" ht="25.5">
      <c r="A17" s="98" t="s">
        <v>426</v>
      </c>
      <c r="B17" s="100" t="s">
        <v>1</v>
      </c>
      <c r="C17" s="106"/>
      <c r="D17" s="561">
        <v>63136058904</v>
      </c>
      <c r="E17" s="561">
        <v>62900015069</v>
      </c>
      <c r="F17" s="182"/>
      <c r="G17" s="102"/>
      <c r="H17" s="102"/>
      <c r="I17" s="102"/>
    </row>
    <row r="18" spans="1:9" s="88" customFormat="1" ht="25.5">
      <c r="A18" s="103" t="s">
        <v>384</v>
      </c>
      <c r="B18" s="104" t="s">
        <v>2</v>
      </c>
      <c r="C18" s="105"/>
      <c r="D18" s="560">
        <v>63136058904</v>
      </c>
      <c r="E18" s="560">
        <v>62900015069</v>
      </c>
      <c r="F18" s="182"/>
      <c r="G18" s="102"/>
      <c r="H18" s="102"/>
      <c r="I18" s="102"/>
    </row>
    <row r="19" spans="1:9" s="88" customFormat="1" ht="25.5">
      <c r="A19" s="103" t="s">
        <v>434</v>
      </c>
      <c r="B19" s="104">
        <v>121.1</v>
      </c>
      <c r="C19" s="105"/>
      <c r="D19" s="560"/>
      <c r="E19" s="560"/>
      <c r="F19" s="182"/>
      <c r="G19" s="102"/>
      <c r="H19" s="102"/>
      <c r="I19" s="102"/>
    </row>
    <row r="20" spans="1:9" s="88" customFormat="1" ht="25.5">
      <c r="A20" s="103" t="s">
        <v>435</v>
      </c>
      <c r="B20" s="104">
        <v>121.2</v>
      </c>
      <c r="C20" s="105"/>
      <c r="D20" s="560">
        <v>16236058904</v>
      </c>
      <c r="E20" s="560">
        <v>16200015069</v>
      </c>
      <c r="F20" s="182"/>
      <c r="G20" s="102"/>
      <c r="H20" s="102"/>
      <c r="I20" s="102"/>
    </row>
    <row r="21" spans="1:9" s="88" customFormat="1" ht="25.5">
      <c r="A21" s="103" t="s">
        <v>436</v>
      </c>
      <c r="B21" s="104">
        <v>121.3</v>
      </c>
      <c r="C21" s="105"/>
      <c r="D21" s="560"/>
      <c r="E21" s="560"/>
      <c r="F21" s="182"/>
      <c r="G21" s="102"/>
      <c r="H21" s="102"/>
      <c r="I21" s="102"/>
    </row>
    <row r="22" spans="1:9" s="88" customFormat="1" ht="25.5">
      <c r="A22" s="103" t="s">
        <v>437</v>
      </c>
      <c r="B22" s="104">
        <v>121.4</v>
      </c>
      <c r="C22" s="105"/>
      <c r="D22" s="560">
        <v>46900000000</v>
      </c>
      <c r="E22" s="560">
        <v>46700000000</v>
      </c>
      <c r="F22" s="182"/>
      <c r="G22" s="102"/>
      <c r="H22" s="102"/>
      <c r="I22" s="102"/>
    </row>
    <row r="23" spans="1:9" s="88" customFormat="1" ht="25.5">
      <c r="A23" s="103" t="s">
        <v>385</v>
      </c>
      <c r="B23" s="104" t="s">
        <v>49</v>
      </c>
      <c r="C23" s="107"/>
      <c r="D23" s="560"/>
      <c r="E23" s="560"/>
      <c r="F23" s="182"/>
      <c r="G23" s="102"/>
      <c r="H23" s="102"/>
      <c r="I23" s="102"/>
    </row>
    <row r="24" spans="1:9" s="88" customFormat="1" ht="25.5">
      <c r="A24" s="98" t="s">
        <v>427</v>
      </c>
      <c r="B24" s="109" t="s">
        <v>3</v>
      </c>
      <c r="C24" s="101"/>
      <c r="D24" s="561">
        <v>2041921371</v>
      </c>
      <c r="E24" s="561">
        <v>1812529040</v>
      </c>
      <c r="F24" s="182"/>
      <c r="G24" s="102"/>
      <c r="H24" s="102"/>
      <c r="I24" s="102"/>
    </row>
    <row r="25" spans="1:9" s="88" customFormat="1" ht="25.5">
      <c r="A25" s="103" t="s">
        <v>386</v>
      </c>
      <c r="B25" s="104" t="s">
        <v>4</v>
      </c>
      <c r="C25" s="107"/>
      <c r="D25" s="560"/>
      <c r="E25" s="560"/>
      <c r="F25" s="182"/>
      <c r="G25" s="102"/>
      <c r="H25" s="102"/>
      <c r="I25" s="102"/>
    </row>
    <row r="26" spans="1:9" s="88" customFormat="1" ht="25.5">
      <c r="A26" s="103" t="s">
        <v>387</v>
      </c>
      <c r="B26" s="110" t="s">
        <v>266</v>
      </c>
      <c r="C26" s="107"/>
      <c r="D26" s="560"/>
      <c r="E26" s="560"/>
      <c r="F26" s="182"/>
      <c r="G26" s="102"/>
      <c r="H26" s="102"/>
      <c r="I26" s="102"/>
    </row>
    <row r="27" spans="1:9" s="88" customFormat="1" ht="25.5">
      <c r="A27" s="103" t="s">
        <v>388</v>
      </c>
      <c r="B27" s="104" t="s">
        <v>50</v>
      </c>
      <c r="C27" s="105"/>
      <c r="D27" s="560">
        <v>2041921371</v>
      </c>
      <c r="E27" s="560">
        <v>1812529040</v>
      </c>
      <c r="F27" s="182"/>
      <c r="G27" s="102"/>
      <c r="H27" s="102"/>
      <c r="I27" s="102"/>
    </row>
    <row r="28" spans="1:9" s="88" customFormat="1" ht="25.5">
      <c r="A28" s="103" t="s">
        <v>389</v>
      </c>
      <c r="B28" s="104" t="s">
        <v>51</v>
      </c>
      <c r="C28" s="105"/>
      <c r="D28" s="560"/>
      <c r="E28" s="560"/>
      <c r="F28" s="182"/>
      <c r="G28" s="102"/>
      <c r="H28" s="102"/>
      <c r="I28" s="102"/>
    </row>
    <row r="29" spans="1:9" s="88" customFormat="1" ht="42" customHeight="1">
      <c r="A29" s="103" t="s">
        <v>390</v>
      </c>
      <c r="B29" s="104" t="s">
        <v>267</v>
      </c>
      <c r="C29" s="105"/>
      <c r="D29" s="560"/>
      <c r="E29" s="560"/>
      <c r="F29" s="182"/>
      <c r="G29" s="102"/>
      <c r="H29" s="102"/>
      <c r="I29" s="102"/>
    </row>
    <row r="30" spans="1:9" s="88" customFormat="1" ht="25.5">
      <c r="A30" s="103" t="s">
        <v>391</v>
      </c>
      <c r="B30" s="104" t="s">
        <v>52</v>
      </c>
      <c r="C30" s="105"/>
      <c r="D30" s="560">
        <v>2041921371</v>
      </c>
      <c r="E30" s="560">
        <v>1812529040</v>
      </c>
      <c r="F30" s="182"/>
      <c r="G30" s="102"/>
      <c r="H30" s="102"/>
      <c r="I30" s="102"/>
    </row>
    <row r="31" spans="1:9" s="88" customFormat="1" ht="25.5">
      <c r="A31" s="103" t="s">
        <v>392</v>
      </c>
      <c r="B31" s="104" t="s">
        <v>53</v>
      </c>
      <c r="C31" s="105"/>
      <c r="D31" s="560"/>
      <c r="E31" s="560"/>
      <c r="F31" s="182"/>
      <c r="G31" s="102"/>
      <c r="H31" s="102"/>
      <c r="I31" s="102"/>
    </row>
    <row r="32" spans="1:9" s="88" customFormat="1" ht="25.5">
      <c r="A32" s="103" t="s">
        <v>393</v>
      </c>
      <c r="B32" s="104" t="s">
        <v>54</v>
      </c>
      <c r="C32" s="105"/>
      <c r="D32" s="560"/>
      <c r="E32" s="560"/>
      <c r="F32" s="182"/>
      <c r="G32" s="102"/>
      <c r="H32" s="102"/>
      <c r="I32" s="102"/>
    </row>
    <row r="33" spans="1:9" s="88" customFormat="1" ht="25.5">
      <c r="A33" s="98" t="s">
        <v>394</v>
      </c>
      <c r="B33" s="100" t="s">
        <v>55</v>
      </c>
      <c r="C33" s="106"/>
      <c r="D33" s="561">
        <v>65847947624</v>
      </c>
      <c r="E33" s="561">
        <v>64877365900</v>
      </c>
      <c r="F33" s="182"/>
      <c r="G33" s="102"/>
      <c r="H33" s="102"/>
      <c r="I33" s="102"/>
    </row>
    <row r="34" spans="1:9" s="88" customFormat="1" ht="25.5">
      <c r="A34" s="98" t="s">
        <v>395</v>
      </c>
      <c r="B34" s="100" t="s">
        <v>56</v>
      </c>
      <c r="C34" s="106"/>
      <c r="D34" s="561"/>
      <c r="E34" s="561"/>
      <c r="F34" s="182"/>
      <c r="G34" s="102"/>
      <c r="H34" s="102"/>
      <c r="I34" s="102"/>
    </row>
    <row r="35" spans="1:9" s="88" customFormat="1" ht="25.5">
      <c r="A35" s="103" t="s">
        <v>396</v>
      </c>
      <c r="B35" s="104" t="s">
        <v>6</v>
      </c>
      <c r="C35" s="105"/>
      <c r="D35" s="560"/>
      <c r="E35" s="560"/>
      <c r="F35" s="182"/>
      <c r="G35" s="102"/>
      <c r="H35" s="102"/>
      <c r="I35" s="102"/>
    </row>
    <row r="36" spans="1:9" s="88" customFormat="1" ht="25.5">
      <c r="A36" s="103" t="s">
        <v>397</v>
      </c>
      <c r="B36" s="104" t="s">
        <v>7</v>
      </c>
      <c r="C36" s="105"/>
      <c r="D36" s="560"/>
      <c r="E36" s="560"/>
      <c r="F36" s="182"/>
      <c r="G36" s="102"/>
      <c r="H36" s="102"/>
      <c r="I36" s="102"/>
    </row>
    <row r="37" spans="1:9" s="88" customFormat="1" ht="51">
      <c r="A37" s="103" t="s">
        <v>398</v>
      </c>
      <c r="B37" s="104" t="s">
        <v>57</v>
      </c>
      <c r="C37" s="105"/>
      <c r="D37" s="562">
        <v>87618</v>
      </c>
      <c r="E37" s="562">
        <v>9610</v>
      </c>
      <c r="F37" s="182"/>
      <c r="G37" s="102"/>
      <c r="H37" s="102"/>
      <c r="I37" s="102"/>
    </row>
    <row r="38" spans="1:9" s="88" customFormat="1" ht="25.5">
      <c r="A38" s="103" t="s">
        <v>399</v>
      </c>
      <c r="B38" s="104" t="s">
        <v>8</v>
      </c>
      <c r="C38" s="105"/>
      <c r="D38" s="562">
        <v>92796</v>
      </c>
      <c r="E38" s="562">
        <v>172716</v>
      </c>
      <c r="F38" s="182"/>
      <c r="G38" s="102"/>
      <c r="H38" s="102"/>
      <c r="I38" s="102"/>
    </row>
    <row r="39" spans="1:9" s="88" customFormat="1" ht="25.5">
      <c r="A39" s="103" t="s">
        <v>400</v>
      </c>
      <c r="B39" s="104" t="s">
        <v>9</v>
      </c>
      <c r="C39" s="105"/>
      <c r="D39" s="560"/>
      <c r="E39" s="560"/>
      <c r="F39" s="182"/>
      <c r="G39" s="102"/>
      <c r="H39" s="102"/>
      <c r="I39" s="102"/>
    </row>
    <row r="40" spans="1:9" s="88" customFormat="1" ht="25.5">
      <c r="A40" s="103" t="s">
        <v>401</v>
      </c>
      <c r="B40" s="104" t="s">
        <v>58</v>
      </c>
      <c r="C40" s="105"/>
      <c r="D40" s="560">
        <v>51282192</v>
      </c>
      <c r="E40" s="560">
        <v>47446575</v>
      </c>
      <c r="F40" s="182"/>
      <c r="G40" s="102"/>
      <c r="H40" s="102"/>
      <c r="I40" s="102"/>
    </row>
    <row r="41" spans="1:9" s="88" customFormat="1" ht="25.5">
      <c r="A41" s="103" t="s">
        <v>402</v>
      </c>
      <c r="B41" s="104" t="s">
        <v>59</v>
      </c>
      <c r="C41" s="105"/>
      <c r="D41" s="560">
        <v>31290022</v>
      </c>
      <c r="E41" s="560">
        <v>49730996</v>
      </c>
      <c r="F41" s="182"/>
      <c r="G41" s="102"/>
      <c r="H41" s="102"/>
      <c r="I41" s="102"/>
    </row>
    <row r="42" spans="1:9" s="88" customFormat="1" ht="25.5">
      <c r="A42" s="103" t="s">
        <v>403</v>
      </c>
      <c r="B42" s="104" t="s">
        <v>10</v>
      </c>
      <c r="C42" s="105"/>
      <c r="D42" s="560"/>
      <c r="E42" s="560"/>
      <c r="F42" s="182"/>
      <c r="G42" s="102"/>
      <c r="H42" s="102"/>
      <c r="I42" s="102"/>
    </row>
    <row r="43" spans="1:9" s="88" customFormat="1" ht="25.5">
      <c r="A43" s="103" t="s">
        <v>404</v>
      </c>
      <c r="B43" s="104" t="s">
        <v>60</v>
      </c>
      <c r="C43" s="105"/>
      <c r="D43" s="560">
        <v>73095752</v>
      </c>
      <c r="E43" s="560">
        <v>72162276</v>
      </c>
      <c r="F43" s="182"/>
      <c r="G43" s="102"/>
      <c r="H43" s="102"/>
      <c r="I43" s="102"/>
    </row>
    <row r="44" spans="1:9" s="88" customFormat="1" ht="25.5">
      <c r="A44" s="103" t="s">
        <v>405</v>
      </c>
      <c r="B44" s="104" t="s">
        <v>61</v>
      </c>
      <c r="C44" s="105"/>
      <c r="D44" s="560">
        <v>18000000</v>
      </c>
      <c r="E44" s="560">
        <v>9000000</v>
      </c>
      <c r="F44" s="182"/>
      <c r="G44" s="102"/>
      <c r="H44" s="102"/>
      <c r="I44" s="102"/>
    </row>
    <row r="45" spans="1:9" s="88" customFormat="1" ht="25.5">
      <c r="A45" s="98" t="s">
        <v>406</v>
      </c>
      <c r="B45" s="100" t="s">
        <v>5</v>
      </c>
      <c r="C45" s="106"/>
      <c r="D45" s="561">
        <v>173848380</v>
      </c>
      <c r="E45" s="561">
        <v>178522173</v>
      </c>
      <c r="F45" s="182"/>
      <c r="G45" s="102"/>
      <c r="H45" s="102"/>
      <c r="I45" s="102"/>
    </row>
    <row r="46" spans="1:9" s="88" customFormat="1" ht="38.25">
      <c r="A46" s="98" t="s">
        <v>697</v>
      </c>
      <c r="B46" s="100" t="s">
        <v>11</v>
      </c>
      <c r="C46" s="106"/>
      <c r="D46" s="561">
        <v>65674099244</v>
      </c>
      <c r="E46" s="561">
        <v>64698843727</v>
      </c>
      <c r="F46" s="182"/>
      <c r="G46" s="102"/>
      <c r="H46" s="102"/>
      <c r="I46" s="102"/>
    </row>
    <row r="47" spans="1:9" s="88" customFormat="1" ht="25.5">
      <c r="A47" s="103" t="s">
        <v>407</v>
      </c>
      <c r="B47" s="104" t="s">
        <v>12</v>
      </c>
      <c r="C47" s="105"/>
      <c r="D47" s="560">
        <v>45752224800</v>
      </c>
      <c r="E47" s="560">
        <v>45300241100</v>
      </c>
      <c r="F47" s="182"/>
      <c r="G47" s="102"/>
      <c r="H47" s="102"/>
      <c r="I47" s="102"/>
    </row>
    <row r="48" spans="1:9" s="88" customFormat="1" ht="25.5">
      <c r="A48" s="103" t="s">
        <v>408</v>
      </c>
      <c r="B48" s="104" t="s">
        <v>13</v>
      </c>
      <c r="C48" s="105"/>
      <c r="D48" s="560">
        <v>311882625000</v>
      </c>
      <c r="E48" s="560">
        <v>311365881900</v>
      </c>
      <c r="F48" s="182"/>
      <c r="G48" s="102"/>
      <c r="H48" s="102"/>
      <c r="I48" s="102"/>
    </row>
    <row r="49" spans="1:9" s="88" customFormat="1" ht="25.5">
      <c r="A49" s="103" t="s">
        <v>409</v>
      </c>
      <c r="B49" s="104" t="s">
        <v>62</v>
      </c>
      <c r="C49" s="105"/>
      <c r="D49" s="560">
        <v>-266130400200</v>
      </c>
      <c r="E49" s="560">
        <v>-266065640800</v>
      </c>
      <c r="F49" s="182"/>
      <c r="G49" s="102"/>
      <c r="H49" s="102"/>
      <c r="I49" s="102"/>
    </row>
    <row r="50" spans="1:9" s="88" customFormat="1" ht="25.5">
      <c r="A50" s="103" t="s">
        <v>410</v>
      </c>
      <c r="B50" s="104" t="s">
        <v>63</v>
      </c>
      <c r="C50" s="105"/>
      <c r="D50" s="560">
        <v>-10959367224</v>
      </c>
      <c r="E50" s="560">
        <v>-11154432602</v>
      </c>
      <c r="F50" s="182"/>
      <c r="G50" s="102"/>
      <c r="H50" s="102"/>
      <c r="I50" s="102"/>
    </row>
    <row r="51" spans="1:9" s="88" customFormat="1" ht="25.5">
      <c r="A51" s="103" t="s">
        <v>411</v>
      </c>
      <c r="B51" s="104" t="s">
        <v>14</v>
      </c>
      <c r="C51" s="105"/>
      <c r="D51" s="560">
        <v>30881241668</v>
      </c>
      <c r="E51" s="560">
        <v>30553035229</v>
      </c>
      <c r="F51" s="182"/>
      <c r="G51" s="102"/>
      <c r="H51" s="102"/>
      <c r="I51" s="102"/>
    </row>
    <row r="52" spans="1:9" s="88" customFormat="1" ht="38.25">
      <c r="A52" s="98" t="s">
        <v>698</v>
      </c>
      <c r="B52" s="100" t="s">
        <v>15</v>
      </c>
      <c r="C52" s="106"/>
      <c r="D52" s="563">
        <v>14354.29</v>
      </c>
      <c r="E52" s="563">
        <v>14282.22</v>
      </c>
      <c r="F52" s="182"/>
      <c r="G52" s="102"/>
      <c r="H52" s="102"/>
      <c r="I52" s="102"/>
    </row>
    <row r="53" spans="1:9" s="88" customFormat="1" ht="25.5">
      <c r="A53" s="98" t="s">
        <v>412</v>
      </c>
      <c r="B53" s="100" t="s">
        <v>64</v>
      </c>
      <c r="C53" s="106"/>
      <c r="D53" s="561"/>
      <c r="E53" s="561"/>
      <c r="F53" s="182"/>
      <c r="G53" s="102"/>
      <c r="H53" s="102"/>
      <c r="I53" s="102"/>
    </row>
    <row r="54" spans="1:9" s="88" customFormat="1" ht="28.5" customHeight="1">
      <c r="A54" s="103" t="s">
        <v>413</v>
      </c>
      <c r="B54" s="104" t="s">
        <v>65</v>
      </c>
      <c r="C54" s="105"/>
      <c r="D54" s="560"/>
      <c r="E54" s="560"/>
      <c r="F54" s="182"/>
      <c r="G54" s="102"/>
      <c r="H54" s="102"/>
      <c r="I54" s="102"/>
    </row>
    <row r="55" spans="1:9" s="88" customFormat="1" ht="38.25">
      <c r="A55" s="103" t="s">
        <v>414</v>
      </c>
      <c r="B55" s="104" t="s">
        <v>66</v>
      </c>
      <c r="C55" s="105"/>
      <c r="D55" s="560"/>
      <c r="E55" s="560"/>
      <c r="F55" s="182"/>
      <c r="G55" s="102"/>
      <c r="H55" s="102"/>
      <c r="I55" s="102"/>
    </row>
    <row r="56" spans="1:9" s="88" customFormat="1" ht="29.25" customHeight="1">
      <c r="A56" s="98" t="s">
        <v>415</v>
      </c>
      <c r="B56" s="100" t="s">
        <v>67</v>
      </c>
      <c r="C56" s="106"/>
      <c r="D56" s="561"/>
      <c r="E56" s="561"/>
      <c r="F56" s="182"/>
      <c r="G56" s="102"/>
      <c r="H56" s="102"/>
      <c r="I56" s="102"/>
    </row>
    <row r="57" spans="1:9" s="88" customFormat="1" ht="25.5">
      <c r="A57" s="103" t="s">
        <v>416</v>
      </c>
      <c r="B57" s="104" t="s">
        <v>68</v>
      </c>
      <c r="C57" s="105"/>
      <c r="D57" s="560"/>
      <c r="E57" s="560"/>
      <c r="F57" s="182"/>
      <c r="G57" s="102"/>
      <c r="H57" s="102"/>
      <c r="I57" s="102"/>
    </row>
    <row r="58" spans="1:9" s="88" customFormat="1" ht="25.5">
      <c r="A58" s="103" t="s">
        <v>417</v>
      </c>
      <c r="B58" s="104" t="s">
        <v>69</v>
      </c>
      <c r="C58" s="105"/>
      <c r="D58" s="560"/>
      <c r="E58" s="560"/>
      <c r="F58" s="182"/>
      <c r="G58" s="102"/>
      <c r="H58" s="102"/>
      <c r="I58" s="102"/>
    </row>
    <row r="59" spans="1:9" s="88" customFormat="1" ht="25.5">
      <c r="A59" s="103" t="s">
        <v>418</v>
      </c>
      <c r="B59" s="104" t="s">
        <v>70</v>
      </c>
      <c r="C59" s="105"/>
      <c r="D59" s="562"/>
      <c r="E59" s="562"/>
      <c r="F59" s="182"/>
      <c r="G59" s="102"/>
      <c r="H59" s="102"/>
      <c r="I59" s="102"/>
    </row>
    <row r="60" spans="1:9" s="88" customFormat="1" ht="25.5">
      <c r="A60" s="103" t="s">
        <v>419</v>
      </c>
      <c r="B60" s="104" t="s">
        <v>71</v>
      </c>
      <c r="C60" s="105"/>
      <c r="D60" s="564">
        <v>4575222.4800000004</v>
      </c>
      <c r="E60" s="564">
        <v>4530024.1100000003</v>
      </c>
      <c r="F60" s="182"/>
      <c r="G60" s="102"/>
      <c r="H60" s="102"/>
      <c r="I60" s="102"/>
    </row>
    <row r="61" spans="1:9" s="88" customFormat="1">
      <c r="A61" s="147"/>
      <c r="B61" s="148"/>
      <c r="C61" s="59"/>
      <c r="D61" s="149"/>
      <c r="E61" s="149"/>
      <c r="F61" s="182"/>
      <c r="G61" s="111"/>
    </row>
    <row r="62" spans="1:9" s="88" customFormat="1">
      <c r="A62" s="112"/>
      <c r="B62" s="87"/>
      <c r="C62" s="87"/>
      <c r="D62" s="113"/>
      <c r="E62" s="113"/>
      <c r="F62" s="182"/>
    </row>
    <row r="63" spans="1:9" s="88" customFormat="1">
      <c r="A63" s="90" t="s">
        <v>187</v>
      </c>
      <c r="B63" s="91"/>
      <c r="C63" s="92"/>
      <c r="D63" s="93" t="s">
        <v>188</v>
      </c>
      <c r="E63" s="93"/>
      <c r="F63" s="182"/>
    </row>
    <row r="64" spans="1:9" s="88" customFormat="1">
      <c r="A64" s="150" t="s">
        <v>189</v>
      </c>
      <c r="B64" s="91"/>
      <c r="C64" s="92"/>
      <c r="D64" s="151" t="s">
        <v>190</v>
      </c>
      <c r="E64" s="151"/>
      <c r="F64" s="182"/>
    </row>
    <row r="65" spans="1:6" s="88" customFormat="1">
      <c r="A65" s="91"/>
      <c r="B65" s="91"/>
      <c r="C65" s="92"/>
      <c r="D65" s="92"/>
      <c r="E65" s="92"/>
      <c r="F65" s="182"/>
    </row>
    <row r="66" spans="1:6" s="88" customFormat="1">
      <c r="A66" s="91"/>
      <c r="B66" s="91"/>
      <c r="C66" s="92"/>
      <c r="D66" s="92"/>
      <c r="E66" s="92"/>
      <c r="F66" s="182"/>
    </row>
    <row r="67" spans="1:6" s="88" customFormat="1">
      <c r="A67" s="91"/>
      <c r="B67" s="91"/>
      <c r="C67" s="92"/>
      <c r="D67" s="92"/>
      <c r="E67" s="92"/>
      <c r="F67" s="182"/>
    </row>
    <row r="68" spans="1:6" s="88" customFormat="1">
      <c r="A68" s="91"/>
      <c r="B68" s="91"/>
      <c r="C68" s="92"/>
      <c r="D68" s="92"/>
      <c r="E68" s="92"/>
      <c r="F68" s="182"/>
    </row>
    <row r="69" spans="1:6" s="88" customFormat="1">
      <c r="A69" s="91"/>
      <c r="B69" s="91"/>
      <c r="C69" s="92"/>
      <c r="D69" s="92"/>
      <c r="E69" s="92"/>
      <c r="F69" s="182"/>
    </row>
    <row r="70" spans="1:6" s="88" customFormat="1">
      <c r="A70" s="91"/>
      <c r="B70" s="91"/>
      <c r="C70" s="92"/>
      <c r="D70" s="92"/>
      <c r="E70" s="92"/>
      <c r="F70" s="182"/>
    </row>
    <row r="71" spans="1:6" s="88" customFormat="1">
      <c r="A71" s="94"/>
      <c r="B71" s="94"/>
      <c r="C71" s="92"/>
      <c r="D71" s="95"/>
      <c r="E71" s="95"/>
      <c r="F71" s="182"/>
    </row>
    <row r="72" spans="1:6" s="88" customFormat="1">
      <c r="A72" s="90" t="s">
        <v>699</v>
      </c>
      <c r="B72" s="91"/>
      <c r="C72" s="92"/>
      <c r="D72" s="565" t="s">
        <v>438</v>
      </c>
      <c r="E72" s="93"/>
      <c r="F72" s="182"/>
    </row>
    <row r="73" spans="1:6" s="88" customFormat="1">
      <c r="A73" s="90" t="s">
        <v>687</v>
      </c>
      <c r="B73" s="91"/>
      <c r="C73" s="92"/>
      <c r="D73" s="93"/>
      <c r="E73" s="93"/>
      <c r="F73" s="182"/>
    </row>
    <row r="74" spans="1:6" s="88" customFormat="1">
      <c r="A74" s="88" t="s">
        <v>256</v>
      </c>
      <c r="B74" s="91"/>
      <c r="C74" s="92"/>
      <c r="D74" s="92"/>
      <c r="E74" s="92"/>
      <c r="F74" s="182"/>
    </row>
    <row r="75" spans="1:6" s="88" customFormat="1">
      <c r="A75" s="89"/>
      <c r="B75" s="89"/>
      <c r="E75" s="96"/>
      <c r="F75" s="182"/>
    </row>
    <row r="76" spans="1:6" s="88" customFormat="1">
      <c r="A76" s="89"/>
      <c r="B76" s="89"/>
      <c r="E76" s="96"/>
      <c r="F76" s="182"/>
    </row>
    <row r="77" spans="1:6" s="88" customFormat="1">
      <c r="A77" s="777"/>
      <c r="B77" s="777"/>
      <c r="C77" s="152"/>
      <c r="D77" s="777"/>
      <c r="E77" s="777"/>
      <c r="F77" s="182"/>
    </row>
    <row r="78" spans="1:6" s="88" customFormat="1">
      <c r="A78" s="775"/>
      <c r="B78" s="775"/>
      <c r="C78" s="122"/>
      <c r="D78" s="775"/>
      <c r="E78" s="775"/>
      <c r="F78" s="182"/>
    </row>
    <row r="79" spans="1:6" s="88" customFormat="1" ht="13.15" customHeight="1">
      <c r="A79" s="776"/>
      <c r="B79" s="776"/>
      <c r="C79" s="123"/>
      <c r="D79" s="774"/>
      <c r="E79" s="774"/>
      <c r="F79" s="182"/>
    </row>
    <row r="80" spans="1:6" s="88" customFormat="1">
      <c r="F80" s="182"/>
    </row>
    <row r="81" spans="6:6" s="88" customFormat="1">
      <c r="F81" s="182"/>
    </row>
    <row r="82" spans="6:6" s="88" customFormat="1">
      <c r="F82" s="182"/>
    </row>
    <row r="83" spans="6:6" s="88" customFormat="1">
      <c r="F83" s="182"/>
    </row>
    <row r="84" spans="6:6" s="88" customFormat="1">
      <c r="F84" s="182"/>
    </row>
    <row r="85" spans="6:6" s="88" customFormat="1">
      <c r="F85" s="182"/>
    </row>
    <row r="86" spans="6:6" s="88" customFormat="1">
      <c r="F86" s="182"/>
    </row>
    <row r="87" spans="6:6" s="88" customFormat="1">
      <c r="F87" s="182"/>
    </row>
    <row r="88" spans="6:6" s="88" customFormat="1">
      <c r="F88" s="182"/>
    </row>
    <row r="89" spans="6:6" s="88" customFormat="1">
      <c r="F89" s="182"/>
    </row>
    <row r="90" spans="6:6" s="88" customFormat="1">
      <c r="F90" s="182"/>
    </row>
    <row r="91" spans="6:6" s="88" customFormat="1">
      <c r="F91" s="182"/>
    </row>
  </sheetData>
  <autoFilter ref="A12:I60"/>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P73"/>
  <sheetViews>
    <sheetView view="pageBreakPreview" topLeftCell="A16" zoomScaleNormal="100" zoomScaleSheetLayoutView="100" workbookViewId="0">
      <selection activeCell="C7" sqref="C7:F7"/>
    </sheetView>
  </sheetViews>
  <sheetFormatPr defaultColWidth="9.140625" defaultRowHeight="15"/>
  <cols>
    <col min="1" max="1" width="9.28515625" style="732" bestFit="1" customWidth="1"/>
    <col min="2" max="2" width="45.5703125" style="732" customWidth="1"/>
    <col min="3" max="3" width="13.5703125" style="732" customWidth="1"/>
    <col min="4" max="4" width="22.5703125" style="129" customWidth="1"/>
    <col min="5" max="5" width="22" style="129" customWidth="1"/>
    <col min="6" max="6" width="23.5703125" style="734" customWidth="1"/>
    <col min="7" max="7" width="23.5703125" style="731" hidden="1" customWidth="1"/>
    <col min="8" max="8" width="17.5703125" style="732" hidden="1" customWidth="1"/>
    <col min="9" max="9" width="9.42578125" style="85" hidden="1" customWidth="1"/>
    <col min="10" max="10" width="40.85546875" style="732" hidden="1" customWidth="1"/>
    <col min="11" max="11" width="9.140625" style="732" hidden="1" customWidth="1"/>
    <col min="12" max="13" width="16.85546875" style="732" hidden="1" customWidth="1"/>
    <col min="14" max="14" width="10.28515625" style="732" hidden="1" customWidth="1"/>
    <col min="15" max="15" width="18" style="732" hidden="1" customWidth="1"/>
    <col min="16" max="16" width="14.28515625" style="732" hidden="1" customWidth="1"/>
    <col min="17" max="16384" width="9.140625" style="732"/>
  </cols>
  <sheetData>
    <row r="1" spans="1:14" ht="23.25" customHeight="1">
      <c r="A1" s="779" t="s">
        <v>654</v>
      </c>
      <c r="B1" s="779"/>
      <c r="C1" s="779"/>
      <c r="D1" s="779"/>
      <c r="E1" s="779"/>
      <c r="F1" s="779"/>
    </row>
    <row r="2" spans="1:14" ht="25.5" customHeight="1">
      <c r="A2" s="780" t="s">
        <v>655</v>
      </c>
      <c r="B2" s="780"/>
      <c r="C2" s="780"/>
      <c r="D2" s="780"/>
      <c r="E2" s="780"/>
      <c r="F2" s="780"/>
    </row>
    <row r="3" spans="1:14" ht="15" customHeight="1">
      <c r="A3" s="781" t="s">
        <v>420</v>
      </c>
      <c r="B3" s="781"/>
      <c r="C3" s="781"/>
      <c r="D3" s="781"/>
      <c r="E3" s="781"/>
      <c r="F3" s="781"/>
    </row>
    <row r="4" spans="1:14">
      <c r="A4" s="781"/>
      <c r="B4" s="781"/>
      <c r="C4" s="781"/>
      <c r="D4" s="781"/>
      <c r="E4" s="781"/>
      <c r="F4" s="781"/>
    </row>
    <row r="5" spans="1:14">
      <c r="A5" s="782" t="s">
        <v>778</v>
      </c>
      <c r="B5" s="782"/>
      <c r="C5" s="782"/>
      <c r="D5" s="782"/>
      <c r="E5" s="782"/>
      <c r="F5" s="782"/>
    </row>
    <row r="6" spans="1:14">
      <c r="A6" s="722"/>
      <c r="B6" s="722"/>
      <c r="C6" s="722"/>
      <c r="D6" s="722"/>
      <c r="E6" s="722"/>
      <c r="F6" s="575"/>
    </row>
    <row r="7" spans="1:14" ht="30" customHeight="1">
      <c r="A7" s="778" t="s">
        <v>261</v>
      </c>
      <c r="B7" s="778"/>
      <c r="C7" s="778" t="s">
        <v>429</v>
      </c>
      <c r="D7" s="778"/>
      <c r="E7" s="778"/>
      <c r="F7" s="778"/>
    </row>
    <row r="8" spans="1:14" ht="30" customHeight="1">
      <c r="A8" s="749" t="s">
        <v>260</v>
      </c>
      <c r="B8" s="749"/>
      <c r="C8" s="749" t="s">
        <v>262</v>
      </c>
      <c r="D8" s="749"/>
      <c r="E8" s="749"/>
      <c r="F8" s="749"/>
    </row>
    <row r="9" spans="1:14" ht="30" customHeight="1">
      <c r="A9" s="778" t="s">
        <v>263</v>
      </c>
      <c r="B9" s="778"/>
      <c r="C9" s="778" t="s">
        <v>430</v>
      </c>
      <c r="D9" s="778"/>
      <c r="E9" s="778"/>
      <c r="F9" s="778"/>
    </row>
    <row r="10" spans="1:14" ht="30" customHeight="1">
      <c r="A10" s="749" t="s">
        <v>264</v>
      </c>
      <c r="B10" s="749"/>
      <c r="C10" s="749" t="s">
        <v>793</v>
      </c>
      <c r="D10" s="749"/>
      <c r="E10" s="749"/>
      <c r="F10" s="749"/>
    </row>
    <row r="11" spans="1:14" ht="19.5" customHeight="1">
      <c r="A11" s="720"/>
      <c r="B11" s="720"/>
      <c r="C11" s="720"/>
      <c r="D11" s="720"/>
      <c r="E11" s="720"/>
      <c r="F11" s="720"/>
    </row>
    <row r="12" spans="1:14" ht="21.75" customHeight="1">
      <c r="A12" s="733" t="s">
        <v>421</v>
      </c>
      <c r="D12" s="125"/>
      <c r="E12" s="125"/>
    </row>
    <row r="13" spans="1:14" ht="53.25" customHeight="1">
      <c r="A13" s="735" t="s">
        <v>210</v>
      </c>
      <c r="B13" s="735" t="s">
        <v>211</v>
      </c>
      <c r="C13" s="735" t="s">
        <v>212</v>
      </c>
      <c r="D13" s="97" t="s">
        <v>463</v>
      </c>
      <c r="E13" s="736" t="s">
        <v>464</v>
      </c>
      <c r="F13" s="737" t="s">
        <v>249</v>
      </c>
      <c r="G13" s="731" t="s">
        <v>700</v>
      </c>
      <c r="I13" s="723" t="s">
        <v>633</v>
      </c>
      <c r="J13" s="723" t="s">
        <v>701</v>
      </c>
      <c r="K13" s="723" t="s">
        <v>702</v>
      </c>
      <c r="L13" s="723" t="s">
        <v>703</v>
      </c>
      <c r="M13" s="723" t="s">
        <v>704</v>
      </c>
      <c r="N13" s="723" t="s">
        <v>705</v>
      </c>
    </row>
    <row r="14" spans="1:14" s="72" customFormat="1" ht="25.5">
      <c r="A14" s="62" t="s">
        <v>46</v>
      </c>
      <c r="B14" s="63" t="s">
        <v>299</v>
      </c>
      <c r="C14" s="61" t="s">
        <v>88</v>
      </c>
      <c r="D14" s="64" t="s">
        <v>766</v>
      </c>
      <c r="E14" s="64"/>
      <c r="F14" s="576"/>
      <c r="G14" s="731"/>
      <c r="I14" s="724" t="s">
        <v>46</v>
      </c>
      <c r="J14" s="724" t="s">
        <v>706</v>
      </c>
      <c r="K14" s="724" t="s">
        <v>88</v>
      </c>
      <c r="L14" s="724" t="s">
        <v>707</v>
      </c>
      <c r="M14" s="724" t="s">
        <v>707</v>
      </c>
      <c r="N14" s="724" t="s">
        <v>707</v>
      </c>
    </row>
    <row r="15" spans="1:14" s="72" customFormat="1" ht="25.5">
      <c r="A15" s="62" t="s">
        <v>89</v>
      </c>
      <c r="B15" s="61" t="s">
        <v>307</v>
      </c>
      <c r="C15" s="61" t="s">
        <v>90</v>
      </c>
      <c r="D15" s="65">
        <v>669967349</v>
      </c>
      <c r="E15" s="65">
        <v>164821791</v>
      </c>
      <c r="F15" s="577">
        <v>2.1799448284389289</v>
      </c>
      <c r="G15" s="552">
        <v>307332250</v>
      </c>
      <c r="I15" s="725" t="s">
        <v>89</v>
      </c>
      <c r="J15" s="725" t="s">
        <v>708</v>
      </c>
      <c r="K15" s="725" t="s">
        <v>90</v>
      </c>
      <c r="L15" s="726">
        <v>669967349</v>
      </c>
      <c r="M15" s="726">
        <v>164821791</v>
      </c>
      <c r="N15" s="727">
        <v>2.1799448284389289</v>
      </c>
    </row>
    <row r="16" spans="1:14" s="72" customFormat="1" ht="25.5">
      <c r="A16" s="62"/>
      <c r="B16" s="66" t="s">
        <v>656</v>
      </c>
      <c r="C16" s="61" t="s">
        <v>91</v>
      </c>
      <c r="D16" s="65">
        <v>400000000</v>
      </c>
      <c r="E16" s="65" t="s">
        <v>766</v>
      </c>
      <c r="F16" s="577">
        <v>0</v>
      </c>
      <c r="G16" s="552"/>
      <c r="I16" s="725" t="s">
        <v>707</v>
      </c>
      <c r="J16" s="725" t="s">
        <v>709</v>
      </c>
      <c r="K16" s="725" t="s">
        <v>91</v>
      </c>
      <c r="L16" s="725" t="s">
        <v>707</v>
      </c>
      <c r="M16" s="725"/>
      <c r="N16" s="725"/>
    </row>
    <row r="17" spans="1:16" s="72" customFormat="1" ht="25.5">
      <c r="A17" s="62"/>
      <c r="B17" s="66" t="s">
        <v>308</v>
      </c>
      <c r="C17" s="61" t="s">
        <v>92</v>
      </c>
      <c r="D17" s="65">
        <v>269967349</v>
      </c>
      <c r="E17" s="65">
        <v>164821791</v>
      </c>
      <c r="F17" s="577">
        <v>0.87842180246296964</v>
      </c>
      <c r="G17" s="552">
        <v>307332250</v>
      </c>
      <c r="I17" s="725" t="s">
        <v>710</v>
      </c>
      <c r="J17" s="725" t="s">
        <v>710</v>
      </c>
      <c r="K17" s="725" t="s">
        <v>710</v>
      </c>
      <c r="L17" s="725" t="s">
        <v>710</v>
      </c>
      <c r="M17" s="725" t="s">
        <v>710</v>
      </c>
      <c r="N17" s="725" t="s">
        <v>710</v>
      </c>
    </row>
    <row r="18" spans="1:16" s="72" customFormat="1" ht="25.5">
      <c r="A18" s="62" t="s">
        <v>93</v>
      </c>
      <c r="B18" s="61" t="s">
        <v>794</v>
      </c>
      <c r="C18" s="61" t="s">
        <v>94</v>
      </c>
      <c r="D18" s="65">
        <v>63136058904</v>
      </c>
      <c r="E18" s="65">
        <v>62900015069</v>
      </c>
      <c r="F18" s="577">
        <v>1.1135349790937106</v>
      </c>
      <c r="G18" s="552">
        <v>56698765723</v>
      </c>
      <c r="I18" s="725" t="s">
        <v>707</v>
      </c>
      <c r="J18" s="725" t="s">
        <v>711</v>
      </c>
      <c r="K18" s="725" t="s">
        <v>92</v>
      </c>
      <c r="L18" s="726">
        <v>269967349</v>
      </c>
      <c r="M18" s="726">
        <v>164821791</v>
      </c>
      <c r="N18" s="727">
        <v>0.87842180246296964</v>
      </c>
      <c r="O18" s="85">
        <v>55682331133</v>
      </c>
      <c r="P18" s="85"/>
    </row>
    <row r="19" spans="1:16" s="72" customFormat="1" ht="25.5">
      <c r="A19" s="62"/>
      <c r="B19" s="66" t="s">
        <v>309</v>
      </c>
      <c r="C19" s="61" t="s">
        <v>95</v>
      </c>
      <c r="D19" s="65" t="s">
        <v>766</v>
      </c>
      <c r="E19" s="65" t="s">
        <v>766</v>
      </c>
      <c r="F19" s="577"/>
      <c r="G19" s="552"/>
      <c r="I19" s="725" t="s">
        <v>710</v>
      </c>
      <c r="J19" s="725" t="s">
        <v>712</v>
      </c>
      <c r="K19" s="725">
        <v>2204</v>
      </c>
      <c r="L19" s="726">
        <v>400000000</v>
      </c>
      <c r="M19" s="726" t="s">
        <v>766</v>
      </c>
      <c r="N19" s="727">
        <v>0</v>
      </c>
    </row>
    <row r="20" spans="1:16" s="72" customFormat="1" ht="25.5">
      <c r="A20" s="62"/>
      <c r="B20" s="66" t="s">
        <v>310</v>
      </c>
      <c r="C20" s="61" t="s">
        <v>96</v>
      </c>
      <c r="D20" s="65">
        <v>16236058904</v>
      </c>
      <c r="E20" s="65">
        <v>16200015069</v>
      </c>
      <c r="F20" s="577">
        <v>1.0824028395514407</v>
      </c>
      <c r="G20" s="552">
        <v>15000015069</v>
      </c>
      <c r="I20" s="725" t="s">
        <v>93</v>
      </c>
      <c r="J20" s="725" t="s">
        <v>713</v>
      </c>
      <c r="K20" s="725" t="s">
        <v>94</v>
      </c>
      <c r="L20" s="726">
        <v>63136058904</v>
      </c>
      <c r="M20" s="726">
        <v>62900015069</v>
      </c>
      <c r="N20" s="727">
        <v>1.1135349790937106</v>
      </c>
    </row>
    <row r="21" spans="1:16" s="72" customFormat="1" ht="25.5">
      <c r="A21" s="62"/>
      <c r="B21" s="66" t="s">
        <v>439</v>
      </c>
      <c r="C21" s="61" t="s">
        <v>192</v>
      </c>
      <c r="D21" s="65">
        <v>46900000000</v>
      </c>
      <c r="E21" s="65">
        <v>46700000000</v>
      </c>
      <c r="F21" s="577">
        <v>1.1247339372145209</v>
      </c>
      <c r="G21" s="552">
        <v>41698750654</v>
      </c>
      <c r="I21" s="725" t="s">
        <v>710</v>
      </c>
      <c r="J21" s="725" t="s">
        <v>710</v>
      </c>
      <c r="K21" s="725" t="s">
        <v>710</v>
      </c>
      <c r="L21" s="726" t="s">
        <v>710</v>
      </c>
      <c r="M21" s="726" t="s">
        <v>710</v>
      </c>
      <c r="N21" s="728" t="s">
        <v>710</v>
      </c>
    </row>
    <row r="22" spans="1:16" s="72" customFormat="1" ht="25.5">
      <c r="A22" s="62"/>
      <c r="B22" s="66" t="s">
        <v>440</v>
      </c>
      <c r="C22" s="61" t="s">
        <v>193</v>
      </c>
      <c r="D22" s="65" t="s">
        <v>766</v>
      </c>
      <c r="E22" s="65" t="s">
        <v>766</v>
      </c>
      <c r="F22" s="577"/>
      <c r="G22" s="552"/>
      <c r="I22" s="725"/>
      <c r="J22" s="725"/>
      <c r="K22" s="725"/>
      <c r="L22" s="726" t="s">
        <v>707</v>
      </c>
      <c r="M22" s="726" t="s">
        <v>707</v>
      </c>
      <c r="N22" s="728" t="s">
        <v>707</v>
      </c>
    </row>
    <row r="23" spans="1:16" s="72" customFormat="1" ht="25.5">
      <c r="A23" s="62" t="s">
        <v>97</v>
      </c>
      <c r="B23" s="66" t="s">
        <v>657</v>
      </c>
      <c r="C23" s="61"/>
      <c r="D23" s="65" t="s">
        <v>766</v>
      </c>
      <c r="E23" s="65" t="s">
        <v>766</v>
      </c>
      <c r="F23" s="577"/>
      <c r="G23" s="552"/>
      <c r="I23" s="725" t="s">
        <v>97</v>
      </c>
      <c r="J23" s="725" t="s">
        <v>714</v>
      </c>
      <c r="K23" s="725" t="s">
        <v>119</v>
      </c>
      <c r="L23" s="726"/>
      <c r="M23" s="726"/>
      <c r="N23" s="728"/>
    </row>
    <row r="24" spans="1:16" s="72" customFormat="1" ht="25.5">
      <c r="A24" s="62" t="s">
        <v>99</v>
      </c>
      <c r="B24" s="61" t="s">
        <v>795</v>
      </c>
      <c r="C24" s="61" t="s">
        <v>98</v>
      </c>
      <c r="D24" s="65">
        <v>398460274</v>
      </c>
      <c r="E24" s="65">
        <v>340501917</v>
      </c>
      <c r="F24" s="577">
        <v>1.0010875557895327</v>
      </c>
      <c r="G24" s="552">
        <v>398027397</v>
      </c>
      <c r="I24" s="725" t="s">
        <v>710</v>
      </c>
      <c r="J24" s="725" t="s">
        <v>710</v>
      </c>
      <c r="K24" s="725" t="s">
        <v>710</v>
      </c>
      <c r="L24" s="726" t="s">
        <v>710</v>
      </c>
      <c r="M24" s="726" t="s">
        <v>710</v>
      </c>
      <c r="N24" s="728" t="s">
        <v>710</v>
      </c>
      <c r="O24" s="72">
        <v>272438357</v>
      </c>
      <c r="P24" s="85"/>
    </row>
    <row r="25" spans="1:16" s="72" customFormat="1" ht="25.5">
      <c r="A25" s="62" t="s">
        <v>101</v>
      </c>
      <c r="B25" s="61" t="s">
        <v>311</v>
      </c>
      <c r="C25" s="61" t="s">
        <v>100</v>
      </c>
      <c r="D25" s="65">
        <v>1643461097</v>
      </c>
      <c r="E25" s="65">
        <v>1472027123</v>
      </c>
      <c r="F25" s="577">
        <v>0.6577958406320682</v>
      </c>
      <c r="G25" s="552">
        <v>2498436438</v>
      </c>
      <c r="I25" s="725" t="s">
        <v>99</v>
      </c>
      <c r="J25" s="725" t="s">
        <v>715</v>
      </c>
      <c r="K25" s="725" t="s">
        <v>98</v>
      </c>
      <c r="L25" s="726">
        <v>398460274</v>
      </c>
      <c r="M25" s="726">
        <v>340501917</v>
      </c>
      <c r="N25" s="727">
        <v>1.0010875557895327</v>
      </c>
    </row>
    <row r="26" spans="1:16" s="72" customFormat="1" ht="25.5">
      <c r="A26" s="62" t="s">
        <v>103</v>
      </c>
      <c r="B26" s="61" t="s">
        <v>658</v>
      </c>
      <c r="C26" s="61"/>
      <c r="D26" s="65" t="s">
        <v>766</v>
      </c>
      <c r="E26" s="65" t="s">
        <v>766</v>
      </c>
      <c r="F26" s="577"/>
      <c r="G26" s="552"/>
      <c r="I26" s="725" t="s">
        <v>710</v>
      </c>
      <c r="J26" s="725" t="s">
        <v>710</v>
      </c>
      <c r="K26" s="725" t="s">
        <v>710</v>
      </c>
      <c r="L26" s="726" t="s">
        <v>710</v>
      </c>
      <c r="M26" s="726" t="s">
        <v>710</v>
      </c>
      <c r="N26" s="728" t="s">
        <v>710</v>
      </c>
    </row>
    <row r="27" spans="1:16" s="72" customFormat="1" ht="38.25">
      <c r="A27" s="62" t="s">
        <v>105</v>
      </c>
      <c r="B27" s="61" t="s">
        <v>312</v>
      </c>
      <c r="C27" s="61" t="s">
        <v>102</v>
      </c>
      <c r="D27" s="65" t="s">
        <v>766</v>
      </c>
      <c r="E27" s="65" t="s">
        <v>766</v>
      </c>
      <c r="F27" s="577"/>
      <c r="G27" s="552"/>
      <c r="I27" s="725"/>
      <c r="J27" s="725"/>
      <c r="K27" s="725"/>
      <c r="L27" s="726"/>
      <c r="M27" s="726"/>
      <c r="N27" s="728"/>
    </row>
    <row r="28" spans="1:16" s="73" customFormat="1" ht="25.5">
      <c r="A28" s="62"/>
      <c r="B28" s="66" t="s">
        <v>313</v>
      </c>
      <c r="C28" s="61" t="s">
        <v>300</v>
      </c>
      <c r="D28" s="65" t="s">
        <v>766</v>
      </c>
      <c r="E28" s="65" t="s">
        <v>766</v>
      </c>
      <c r="F28" s="577"/>
      <c r="G28" s="552"/>
      <c r="I28" s="725" t="s">
        <v>101</v>
      </c>
      <c r="J28" s="725" t="s">
        <v>716</v>
      </c>
      <c r="K28" s="725" t="s">
        <v>100</v>
      </c>
      <c r="L28" s="726">
        <v>1643461097</v>
      </c>
      <c r="M28" s="726">
        <v>1472027123</v>
      </c>
      <c r="N28" s="727">
        <v>0.6577958406320682</v>
      </c>
    </row>
    <row r="29" spans="1:16" s="73" customFormat="1" ht="25.5">
      <c r="A29" s="62"/>
      <c r="B29" s="66" t="s">
        <v>301</v>
      </c>
      <c r="C29" s="61" t="s">
        <v>302</v>
      </c>
      <c r="D29" s="65" t="s">
        <v>766</v>
      </c>
      <c r="E29" s="65" t="s">
        <v>766</v>
      </c>
      <c r="F29" s="577"/>
      <c r="G29" s="552"/>
      <c r="I29" s="725" t="s">
        <v>710</v>
      </c>
      <c r="J29" s="725" t="s">
        <v>710</v>
      </c>
      <c r="K29" s="725" t="s">
        <v>710</v>
      </c>
      <c r="L29" s="726" t="s">
        <v>710</v>
      </c>
      <c r="M29" s="726" t="s">
        <v>710</v>
      </c>
      <c r="N29" s="728" t="s">
        <v>710</v>
      </c>
    </row>
    <row r="30" spans="1:16" s="72" customFormat="1" ht="25.5">
      <c r="A30" s="62" t="s">
        <v>107</v>
      </c>
      <c r="B30" s="61" t="s">
        <v>314</v>
      </c>
      <c r="C30" s="61" t="s">
        <v>104</v>
      </c>
      <c r="D30" s="65" t="s">
        <v>766</v>
      </c>
      <c r="E30" s="65" t="s">
        <v>766</v>
      </c>
      <c r="F30" s="577"/>
      <c r="G30" s="552"/>
      <c r="I30" s="725"/>
      <c r="J30" s="725"/>
      <c r="K30" s="725"/>
      <c r="L30" s="726"/>
      <c r="M30" s="726"/>
      <c r="N30" s="728"/>
    </row>
    <row r="31" spans="1:16" s="72" customFormat="1" ht="25.5">
      <c r="A31" s="62" t="s">
        <v>659</v>
      </c>
      <c r="B31" s="61" t="s">
        <v>315</v>
      </c>
      <c r="C31" s="61" t="s">
        <v>106</v>
      </c>
      <c r="D31" s="65" t="s">
        <v>766</v>
      </c>
      <c r="E31" s="65" t="s">
        <v>766</v>
      </c>
      <c r="F31" s="577"/>
      <c r="G31" s="552"/>
      <c r="I31" s="725" t="s">
        <v>103</v>
      </c>
      <c r="J31" s="725" t="s">
        <v>717</v>
      </c>
      <c r="K31" s="725" t="s">
        <v>120</v>
      </c>
      <c r="L31" s="726"/>
      <c r="M31" s="726"/>
      <c r="N31" s="728"/>
    </row>
    <row r="32" spans="1:16" s="74" customFormat="1" ht="25.5">
      <c r="A32" s="67" t="s">
        <v>107</v>
      </c>
      <c r="B32" s="63" t="s">
        <v>304</v>
      </c>
      <c r="C32" s="63" t="s">
        <v>108</v>
      </c>
      <c r="D32" s="68">
        <v>65847947624</v>
      </c>
      <c r="E32" s="68">
        <v>64877365900</v>
      </c>
      <c r="F32" s="588">
        <v>1.0992509441425258</v>
      </c>
      <c r="G32" s="552">
        <v>59902561808</v>
      </c>
      <c r="I32" s="725" t="s">
        <v>710</v>
      </c>
      <c r="J32" s="725" t="s">
        <v>710</v>
      </c>
      <c r="K32" s="725" t="s">
        <v>710</v>
      </c>
      <c r="L32" s="726" t="s">
        <v>710</v>
      </c>
      <c r="M32" s="726" t="s">
        <v>710</v>
      </c>
      <c r="N32" s="728" t="s">
        <v>710</v>
      </c>
    </row>
    <row r="33" spans="1:14" s="72" customFormat="1" ht="25.5">
      <c r="A33" s="62" t="s">
        <v>56</v>
      </c>
      <c r="B33" s="63" t="s">
        <v>305</v>
      </c>
      <c r="C33" s="61" t="s">
        <v>109</v>
      </c>
      <c r="D33" s="65" t="s">
        <v>766</v>
      </c>
      <c r="E33" s="65" t="s">
        <v>766</v>
      </c>
      <c r="F33" s="577"/>
      <c r="G33" s="552"/>
      <c r="I33" s="725" t="s">
        <v>105</v>
      </c>
      <c r="J33" s="725" t="s">
        <v>718</v>
      </c>
      <c r="K33" s="725" t="s">
        <v>102</v>
      </c>
      <c r="L33" s="726" t="s">
        <v>766</v>
      </c>
      <c r="M33" s="726" t="s">
        <v>766</v>
      </c>
      <c r="N33" s="726">
        <v>0</v>
      </c>
    </row>
    <row r="34" spans="1:14" s="72" customFormat="1" ht="38.25">
      <c r="A34" s="62" t="s">
        <v>110</v>
      </c>
      <c r="B34" s="63" t="s">
        <v>660</v>
      </c>
      <c r="C34" s="61"/>
      <c r="D34" s="65" t="s">
        <v>766</v>
      </c>
      <c r="E34" s="65" t="s">
        <v>766</v>
      </c>
      <c r="F34" s="577"/>
      <c r="G34" s="552"/>
      <c r="I34" s="725" t="s">
        <v>710</v>
      </c>
      <c r="J34" s="725" t="s">
        <v>710</v>
      </c>
      <c r="K34" s="725" t="s">
        <v>710</v>
      </c>
      <c r="L34" s="726" t="s">
        <v>710</v>
      </c>
      <c r="M34" s="726" t="s">
        <v>710</v>
      </c>
      <c r="N34" s="728" t="s">
        <v>710</v>
      </c>
    </row>
    <row r="35" spans="1:14" s="72" customFormat="1" ht="38.25" customHeight="1">
      <c r="A35" s="62" t="s">
        <v>112</v>
      </c>
      <c r="B35" s="61" t="s">
        <v>333</v>
      </c>
      <c r="C35" s="61" t="s">
        <v>111</v>
      </c>
      <c r="D35" s="68" t="s">
        <v>766</v>
      </c>
      <c r="E35" s="68" t="s">
        <v>766</v>
      </c>
      <c r="F35" s="577"/>
      <c r="G35" s="552"/>
      <c r="I35" s="725"/>
      <c r="J35" s="725"/>
      <c r="K35" s="725"/>
      <c r="L35" s="726" t="s">
        <v>707</v>
      </c>
      <c r="M35" s="726" t="s">
        <v>707</v>
      </c>
      <c r="N35" s="728" t="s">
        <v>707</v>
      </c>
    </row>
    <row r="36" spans="1:14" s="72" customFormat="1" ht="25.5">
      <c r="A36" s="62"/>
      <c r="B36" s="66" t="s">
        <v>316</v>
      </c>
      <c r="C36" s="61" t="s">
        <v>257</v>
      </c>
      <c r="D36" s="65" t="s">
        <v>766</v>
      </c>
      <c r="E36" s="65" t="s">
        <v>766</v>
      </c>
      <c r="F36" s="577"/>
      <c r="G36" s="552"/>
      <c r="I36" s="725" t="s">
        <v>107</v>
      </c>
      <c r="J36" s="725" t="s">
        <v>719</v>
      </c>
      <c r="K36" s="725" t="s">
        <v>104</v>
      </c>
      <c r="L36" s="726" t="s">
        <v>766</v>
      </c>
      <c r="M36" s="726" t="s">
        <v>766</v>
      </c>
      <c r="N36" s="726">
        <v>0</v>
      </c>
    </row>
    <row r="37" spans="1:14" s="72" customFormat="1" ht="25.5">
      <c r="A37" s="62"/>
      <c r="B37" s="66" t="s">
        <v>317</v>
      </c>
      <c r="C37" s="61" t="s">
        <v>306</v>
      </c>
      <c r="D37" s="65" t="s">
        <v>766</v>
      </c>
      <c r="E37" s="65" t="s">
        <v>766</v>
      </c>
      <c r="F37" s="577"/>
      <c r="G37" s="552"/>
      <c r="I37" s="725" t="s">
        <v>710</v>
      </c>
      <c r="J37" s="725" t="s">
        <v>710</v>
      </c>
      <c r="K37" s="725" t="s">
        <v>710</v>
      </c>
      <c r="L37" s="726" t="s">
        <v>710</v>
      </c>
      <c r="M37" s="726" t="s">
        <v>710</v>
      </c>
      <c r="N37" s="728" t="s">
        <v>710</v>
      </c>
    </row>
    <row r="38" spans="1:14" s="72" customFormat="1" ht="25.5">
      <c r="A38" s="62" t="s">
        <v>114</v>
      </c>
      <c r="B38" s="61" t="s">
        <v>334</v>
      </c>
      <c r="C38" s="61" t="s">
        <v>113</v>
      </c>
      <c r="D38" s="68">
        <v>173848380</v>
      </c>
      <c r="E38" s="68">
        <v>178522173</v>
      </c>
      <c r="F38" s="588">
        <v>1.1692642577719772</v>
      </c>
      <c r="G38" s="552">
        <v>148681856</v>
      </c>
      <c r="H38" s="85">
        <v>178522173</v>
      </c>
      <c r="I38" s="725"/>
      <c r="J38" s="725"/>
      <c r="K38" s="725"/>
      <c r="L38" s="726"/>
      <c r="M38" s="726"/>
      <c r="N38" s="728"/>
    </row>
    <row r="39" spans="1:14" s="72" customFormat="1" ht="25.5">
      <c r="A39" s="62"/>
      <c r="B39" s="61" t="s">
        <v>335</v>
      </c>
      <c r="C39" s="61" t="s">
        <v>258</v>
      </c>
      <c r="D39" s="65" t="s">
        <v>766</v>
      </c>
      <c r="E39" s="65" t="s">
        <v>766</v>
      </c>
      <c r="F39" s="577"/>
      <c r="G39" s="552">
        <v>7251628</v>
      </c>
      <c r="H39" s="85"/>
      <c r="I39" s="725" t="s">
        <v>659</v>
      </c>
      <c r="J39" s="725" t="s">
        <v>720</v>
      </c>
      <c r="K39" s="725" t="s">
        <v>106</v>
      </c>
      <c r="L39" s="726" t="s">
        <v>766</v>
      </c>
      <c r="M39" s="726" t="s">
        <v>766</v>
      </c>
      <c r="N39" s="726">
        <v>0</v>
      </c>
    </row>
    <row r="40" spans="1:14" s="72" customFormat="1" ht="25.5">
      <c r="A40" s="62"/>
      <c r="B40" s="61" t="s">
        <v>318</v>
      </c>
      <c r="C40" s="61" t="s">
        <v>259</v>
      </c>
      <c r="D40" s="65">
        <v>31290022</v>
      </c>
      <c r="E40" s="65">
        <v>49730996</v>
      </c>
      <c r="F40" s="577">
        <v>8.6556077455048417</v>
      </c>
      <c r="G40" s="552">
        <v>3615000</v>
      </c>
      <c r="H40" s="85"/>
      <c r="I40" s="725" t="s">
        <v>710</v>
      </c>
      <c r="J40" s="725" t="s">
        <v>710</v>
      </c>
      <c r="K40" s="725" t="s">
        <v>710</v>
      </c>
      <c r="L40" s="726" t="s">
        <v>710</v>
      </c>
      <c r="M40" s="726" t="s">
        <v>710</v>
      </c>
      <c r="N40" s="728" t="s">
        <v>710</v>
      </c>
    </row>
    <row r="41" spans="1:14" s="72" customFormat="1" ht="25.5">
      <c r="A41" s="62"/>
      <c r="B41" s="61" t="s">
        <v>441</v>
      </c>
      <c r="C41" s="61" t="s">
        <v>194</v>
      </c>
      <c r="D41" s="65" t="s">
        <v>766</v>
      </c>
      <c r="E41" s="65" t="s">
        <v>766</v>
      </c>
      <c r="F41" s="577"/>
      <c r="G41" s="552"/>
      <c r="H41" s="85"/>
      <c r="I41" s="725"/>
      <c r="J41" s="725"/>
      <c r="K41" s="725"/>
      <c r="L41" s="726"/>
      <c r="M41" s="726"/>
      <c r="N41" s="728"/>
    </row>
    <row r="42" spans="1:14" s="72" customFormat="1" ht="25.5">
      <c r="A42" s="62"/>
      <c r="B42" s="61" t="s">
        <v>319</v>
      </c>
      <c r="C42" s="61" t="s">
        <v>198</v>
      </c>
      <c r="D42" s="65">
        <v>18000000</v>
      </c>
      <c r="E42" s="65">
        <v>9000000</v>
      </c>
      <c r="F42" s="577">
        <v>1</v>
      </c>
      <c r="G42" s="552">
        <v>18000000</v>
      </c>
      <c r="H42" s="85"/>
      <c r="I42" s="725" t="s">
        <v>721</v>
      </c>
      <c r="J42" s="725" t="s">
        <v>498</v>
      </c>
      <c r="K42" s="725" t="s">
        <v>108</v>
      </c>
      <c r="L42" s="726">
        <v>65847947624</v>
      </c>
      <c r="M42" s="726">
        <v>64877365900</v>
      </c>
      <c r="N42" s="729">
        <v>1.0992509441425258</v>
      </c>
    </row>
    <row r="43" spans="1:14" s="72" customFormat="1" ht="25.5">
      <c r="A43" s="62"/>
      <c r="B43" s="61" t="s">
        <v>444</v>
      </c>
      <c r="C43" s="61" t="s">
        <v>195</v>
      </c>
      <c r="D43" s="65">
        <v>92796</v>
      </c>
      <c r="E43" s="65">
        <v>172716</v>
      </c>
      <c r="F43" s="577">
        <v>9.998491541859714</v>
      </c>
      <c r="G43" s="552">
        <v>9281</v>
      </c>
      <c r="H43" s="85"/>
      <c r="I43" s="724" t="s">
        <v>56</v>
      </c>
      <c r="J43" s="724" t="s">
        <v>722</v>
      </c>
      <c r="K43" s="724" t="s">
        <v>109</v>
      </c>
      <c r="L43" s="726" t="s">
        <v>707</v>
      </c>
      <c r="M43" s="726" t="s">
        <v>707</v>
      </c>
      <c r="N43" s="728" t="s">
        <v>707</v>
      </c>
    </row>
    <row r="44" spans="1:14" s="72" customFormat="1" ht="25.5">
      <c r="A44" s="62"/>
      <c r="B44" s="61" t="s">
        <v>442</v>
      </c>
      <c r="C44" s="61" t="s">
        <v>201</v>
      </c>
      <c r="D44" s="65">
        <v>50003635</v>
      </c>
      <c r="E44" s="65">
        <v>54837377</v>
      </c>
      <c r="F44" s="577">
        <v>1.0556426585094785</v>
      </c>
      <c r="G44" s="552">
        <v>47367956</v>
      </c>
      <c r="H44" s="85"/>
      <c r="I44" s="725" t="s">
        <v>110</v>
      </c>
      <c r="J44" s="725" t="s">
        <v>723</v>
      </c>
      <c r="K44" s="725" t="s">
        <v>121</v>
      </c>
      <c r="L44" s="726"/>
      <c r="M44" s="726"/>
      <c r="N44" s="728"/>
    </row>
    <row r="45" spans="1:14" s="72" customFormat="1" ht="26.25" customHeight="1">
      <c r="A45" s="62"/>
      <c r="B45" s="61" t="s">
        <v>443</v>
      </c>
      <c r="C45" s="61" t="s">
        <v>197</v>
      </c>
      <c r="D45" s="65">
        <v>6325860</v>
      </c>
      <c r="E45" s="65">
        <v>3308842</v>
      </c>
      <c r="F45" s="577">
        <v>1.0787091423049384</v>
      </c>
      <c r="G45" s="552">
        <v>5864287</v>
      </c>
      <c r="H45" s="85">
        <v>3308842</v>
      </c>
      <c r="I45" s="725" t="s">
        <v>710</v>
      </c>
      <c r="J45" s="725" t="s">
        <v>710</v>
      </c>
      <c r="K45" s="725" t="s">
        <v>710</v>
      </c>
      <c r="L45" s="726" t="s">
        <v>710</v>
      </c>
      <c r="M45" s="726" t="s">
        <v>710</v>
      </c>
      <c r="N45" s="728" t="s">
        <v>710</v>
      </c>
    </row>
    <row r="46" spans="1:14" s="72" customFormat="1" ht="26.25" customHeight="1">
      <c r="A46" s="62"/>
      <c r="B46" s="61" t="s">
        <v>321</v>
      </c>
      <c r="C46" s="61" t="s">
        <v>196</v>
      </c>
      <c r="D46" s="65">
        <v>2306503</v>
      </c>
      <c r="E46" s="65">
        <v>1206423</v>
      </c>
      <c r="F46" s="577">
        <v>1.0792990110611043</v>
      </c>
      <c r="G46" s="552">
        <v>2137038</v>
      </c>
      <c r="I46" s="725" t="s">
        <v>112</v>
      </c>
      <c r="J46" s="725" t="s">
        <v>724</v>
      </c>
      <c r="K46" s="725" t="s">
        <v>111</v>
      </c>
      <c r="L46" s="726" t="s">
        <v>766</v>
      </c>
      <c r="M46" s="726" t="s">
        <v>766</v>
      </c>
      <c r="N46" s="726">
        <v>0</v>
      </c>
    </row>
    <row r="47" spans="1:14" s="72" customFormat="1" ht="25.5">
      <c r="A47" s="62"/>
      <c r="B47" s="61" t="s">
        <v>320</v>
      </c>
      <c r="C47" s="61" t="s">
        <v>200</v>
      </c>
      <c r="D47" s="65">
        <v>3459754</v>
      </c>
      <c r="E47" s="65">
        <v>1809634</v>
      </c>
      <c r="F47" s="577">
        <v>1.0792985183858785</v>
      </c>
      <c r="G47" s="552">
        <v>3205558</v>
      </c>
      <c r="I47" s="725" t="s">
        <v>710</v>
      </c>
      <c r="J47" s="725" t="s">
        <v>710</v>
      </c>
      <c r="K47" s="725" t="s">
        <v>710</v>
      </c>
      <c r="L47" s="726" t="s">
        <v>710</v>
      </c>
      <c r="M47" s="726" t="s">
        <v>710</v>
      </c>
      <c r="N47" s="728" t="s">
        <v>710</v>
      </c>
    </row>
    <row r="48" spans="1:14" s="72" customFormat="1" ht="25.5">
      <c r="A48" s="62"/>
      <c r="B48" s="61" t="s">
        <v>322</v>
      </c>
      <c r="C48" s="61" t="s">
        <v>244</v>
      </c>
      <c r="D48" s="65">
        <v>11000000</v>
      </c>
      <c r="E48" s="65">
        <v>11000000</v>
      </c>
      <c r="F48" s="577">
        <v>1</v>
      </c>
      <c r="G48" s="552">
        <v>11000000</v>
      </c>
      <c r="I48" s="725"/>
      <c r="J48" s="725"/>
      <c r="K48" s="725"/>
      <c r="L48" s="726" t="s">
        <v>707</v>
      </c>
      <c r="M48" s="726" t="s">
        <v>707</v>
      </c>
      <c r="N48" s="728" t="s">
        <v>707</v>
      </c>
    </row>
    <row r="49" spans="1:14" s="72" customFormat="1" ht="25.5">
      <c r="A49" s="62"/>
      <c r="B49" s="61" t="s">
        <v>447</v>
      </c>
      <c r="C49" s="61" t="s">
        <v>203</v>
      </c>
      <c r="D49" s="65">
        <v>49665751</v>
      </c>
      <c r="E49" s="65">
        <v>46597259</v>
      </c>
      <c r="F49" s="577">
        <v>1.022204733737651</v>
      </c>
      <c r="G49" s="552">
        <v>48586892</v>
      </c>
      <c r="I49" s="725" t="s">
        <v>114</v>
      </c>
      <c r="J49" s="725" t="s">
        <v>725</v>
      </c>
      <c r="K49" s="725" t="s">
        <v>113</v>
      </c>
      <c r="L49" s="726">
        <v>173848380</v>
      </c>
      <c r="M49" s="726">
        <v>178522173</v>
      </c>
      <c r="N49" s="729">
        <v>1.1692642577719772</v>
      </c>
    </row>
    <row r="50" spans="1:14" s="72" customFormat="1" ht="25.5">
      <c r="A50" s="62"/>
      <c r="B50" s="61" t="s">
        <v>323</v>
      </c>
      <c r="C50" s="61" t="s">
        <v>199</v>
      </c>
      <c r="D50" s="65">
        <v>1616441</v>
      </c>
      <c r="E50" s="65">
        <v>849316</v>
      </c>
      <c r="F50" s="577">
        <v>0.98602856628714519</v>
      </c>
      <c r="G50" s="552">
        <v>1639345</v>
      </c>
      <c r="I50" s="725" t="s">
        <v>710</v>
      </c>
      <c r="J50" s="725" t="s">
        <v>710</v>
      </c>
      <c r="K50" s="725" t="s">
        <v>710</v>
      </c>
      <c r="L50" s="726" t="s">
        <v>710</v>
      </c>
      <c r="M50" s="726" t="s">
        <v>710</v>
      </c>
      <c r="N50" s="728" t="s">
        <v>710</v>
      </c>
    </row>
    <row r="51" spans="1:14" s="72" customFormat="1" ht="63.75">
      <c r="A51" s="62"/>
      <c r="B51" s="61" t="s">
        <v>446</v>
      </c>
      <c r="C51" s="61" t="s">
        <v>202</v>
      </c>
      <c r="D51" s="65">
        <v>87618</v>
      </c>
      <c r="E51" s="65">
        <v>9610</v>
      </c>
      <c r="F51" s="577">
        <v>17.987682200780128</v>
      </c>
      <c r="G51" s="552">
        <v>4871</v>
      </c>
      <c r="I51" s="725"/>
      <c r="J51" s="725"/>
      <c r="K51" s="725"/>
      <c r="L51" s="726"/>
      <c r="M51" s="726"/>
      <c r="N51" s="728"/>
    </row>
    <row r="52" spans="1:14" s="72" customFormat="1" ht="25.5">
      <c r="A52" s="62"/>
      <c r="B52" s="61" t="s">
        <v>504</v>
      </c>
      <c r="C52" s="61" t="s">
        <v>502</v>
      </c>
      <c r="D52" s="65" t="s">
        <v>766</v>
      </c>
      <c r="E52" s="65" t="s">
        <v>766</v>
      </c>
      <c r="F52" s="577"/>
      <c r="G52" s="552"/>
      <c r="I52" s="725" t="s">
        <v>726</v>
      </c>
      <c r="J52" s="725" t="s">
        <v>653</v>
      </c>
      <c r="K52" s="725" t="s">
        <v>115</v>
      </c>
      <c r="L52" s="726">
        <v>173848380</v>
      </c>
      <c r="M52" s="726">
        <v>178522173</v>
      </c>
      <c r="N52" s="729">
        <v>1.1692642577719772</v>
      </c>
    </row>
    <row r="53" spans="1:14" s="72" customFormat="1" ht="25.5">
      <c r="A53" s="62"/>
      <c r="B53" s="61" t="s">
        <v>501</v>
      </c>
      <c r="C53" s="61" t="s">
        <v>505</v>
      </c>
      <c r="D53" s="65" t="s">
        <v>766</v>
      </c>
      <c r="E53" s="65" t="s">
        <v>766</v>
      </c>
      <c r="F53" s="577"/>
      <c r="G53" s="552"/>
      <c r="I53" s="725" t="s">
        <v>707</v>
      </c>
      <c r="J53" s="725" t="s">
        <v>727</v>
      </c>
      <c r="K53" s="725" t="s">
        <v>116</v>
      </c>
      <c r="L53" s="726">
        <v>65674099244</v>
      </c>
      <c r="M53" s="726">
        <v>64698843727</v>
      </c>
      <c r="N53" s="729">
        <v>1.0990767343770091</v>
      </c>
    </row>
    <row r="54" spans="1:14" s="72" customFormat="1" ht="25.5">
      <c r="A54" s="67" t="s">
        <v>114</v>
      </c>
      <c r="B54" s="63" t="s">
        <v>324</v>
      </c>
      <c r="C54" s="63" t="s">
        <v>115</v>
      </c>
      <c r="D54" s="69">
        <v>173848380</v>
      </c>
      <c r="E54" s="69">
        <v>178522173</v>
      </c>
      <c r="F54" s="588">
        <v>1.1692642577719772</v>
      </c>
      <c r="G54" s="552">
        <v>148681856</v>
      </c>
      <c r="I54" s="725" t="s">
        <v>707</v>
      </c>
      <c r="J54" s="725" t="s">
        <v>728</v>
      </c>
      <c r="K54" s="725" t="s">
        <v>117</v>
      </c>
      <c r="L54" s="726">
        <v>4575222.4800000004</v>
      </c>
      <c r="M54" s="726">
        <v>4530024.1100000003</v>
      </c>
      <c r="N54" s="729">
        <v>1.0384187940894443</v>
      </c>
    </row>
    <row r="55" spans="1:14" s="72" customFormat="1" ht="25.5">
      <c r="A55" s="62"/>
      <c r="B55" s="70" t="s">
        <v>336</v>
      </c>
      <c r="C55" s="61" t="s">
        <v>116</v>
      </c>
      <c r="D55" s="68">
        <v>65674099244</v>
      </c>
      <c r="E55" s="68">
        <v>64698843727</v>
      </c>
      <c r="F55" s="588">
        <v>1.0990767343770091</v>
      </c>
      <c r="G55" s="552">
        <v>59753879952</v>
      </c>
      <c r="I55" s="725" t="s">
        <v>707</v>
      </c>
      <c r="J55" s="725" t="s">
        <v>729</v>
      </c>
      <c r="K55" s="725" t="s">
        <v>118</v>
      </c>
      <c r="L55" s="730">
        <v>14354.29</v>
      </c>
      <c r="M55" s="730">
        <v>14282.22</v>
      </c>
      <c r="N55" s="729">
        <v>1.0584136061725047</v>
      </c>
    </row>
    <row r="56" spans="1:14" s="72" customFormat="1" ht="25.5">
      <c r="A56" s="62"/>
      <c r="B56" s="66" t="s">
        <v>325</v>
      </c>
      <c r="C56" s="61" t="s">
        <v>117</v>
      </c>
      <c r="D56" s="71">
        <v>4575222.4800000004</v>
      </c>
      <c r="E56" s="71">
        <v>4530024.1100000003</v>
      </c>
      <c r="F56" s="577">
        <v>1.0384187940894443</v>
      </c>
      <c r="G56" s="553">
        <v>4405951.1500000004</v>
      </c>
      <c r="I56" s="725" t="s">
        <v>707</v>
      </c>
      <c r="J56" s="725" t="s">
        <v>707</v>
      </c>
      <c r="K56" s="725" t="s">
        <v>707</v>
      </c>
      <c r="L56" s="725" t="s">
        <v>707</v>
      </c>
      <c r="M56" s="725" t="s">
        <v>707</v>
      </c>
      <c r="N56" s="725" t="s">
        <v>707</v>
      </c>
    </row>
    <row r="57" spans="1:14" s="72" customFormat="1" ht="25.5">
      <c r="A57" s="62"/>
      <c r="B57" s="66" t="s">
        <v>326</v>
      </c>
      <c r="C57" s="61" t="s">
        <v>118</v>
      </c>
      <c r="D57" s="71">
        <v>14354.29</v>
      </c>
      <c r="E57" s="71">
        <v>14282.22</v>
      </c>
      <c r="F57" s="577">
        <v>1.0584136061725047</v>
      </c>
      <c r="G57" s="553">
        <v>13562.08</v>
      </c>
      <c r="I57" s="85"/>
    </row>
    <row r="58" spans="1:14">
      <c r="A58" s="738"/>
      <c r="B58" s="126"/>
      <c r="C58" s="127"/>
      <c r="D58" s="128"/>
      <c r="E58" s="128"/>
      <c r="F58" s="578"/>
    </row>
    <row r="59" spans="1:14" ht="11.25" customHeight="1">
      <c r="A59" s="88"/>
      <c r="B59" s="739"/>
      <c r="C59" s="88"/>
      <c r="D59" s="740"/>
      <c r="E59" s="740"/>
      <c r="F59" s="741"/>
    </row>
    <row r="60" spans="1:14">
      <c r="A60" s="742" t="s">
        <v>187</v>
      </c>
      <c r="B60" s="88"/>
      <c r="C60" s="743"/>
      <c r="D60" s="744" t="s">
        <v>188</v>
      </c>
      <c r="E60" s="740"/>
      <c r="F60" s="741"/>
    </row>
    <row r="61" spans="1:14">
      <c r="A61" s="745" t="s">
        <v>189</v>
      </c>
      <c r="B61" s="88"/>
      <c r="C61" s="743"/>
      <c r="D61" s="746" t="s">
        <v>190</v>
      </c>
      <c r="E61" s="740"/>
      <c r="F61" s="741"/>
    </row>
    <row r="62" spans="1:14">
      <c r="A62" s="88"/>
      <c r="B62" s="88"/>
      <c r="C62" s="743"/>
      <c r="D62" s="743"/>
      <c r="E62" s="740"/>
      <c r="F62" s="741"/>
    </row>
    <row r="63" spans="1:14">
      <c r="A63" s="88"/>
      <c r="B63" s="88"/>
      <c r="C63" s="743"/>
      <c r="D63" s="743"/>
      <c r="E63" s="740"/>
      <c r="F63" s="741"/>
    </row>
    <row r="64" spans="1:14">
      <c r="A64" s="88"/>
      <c r="B64" s="88"/>
      <c r="C64" s="743"/>
      <c r="D64" s="743"/>
      <c r="E64" s="740"/>
      <c r="F64" s="741"/>
    </row>
    <row r="65" spans="1:6">
      <c r="A65" s="88"/>
      <c r="B65" s="88"/>
      <c r="C65" s="743"/>
      <c r="D65" s="743"/>
      <c r="E65" s="740"/>
      <c r="F65" s="741"/>
    </row>
    <row r="66" spans="1:6">
      <c r="A66" s="88"/>
      <c r="B66" s="88"/>
      <c r="C66" s="743"/>
      <c r="D66" s="743"/>
      <c r="E66" s="740"/>
      <c r="F66" s="741"/>
    </row>
    <row r="67" spans="1:6">
      <c r="A67" s="88"/>
      <c r="B67" s="88"/>
      <c r="C67" s="743"/>
      <c r="D67" s="743"/>
      <c r="E67" s="740"/>
      <c r="F67" s="741"/>
    </row>
    <row r="68" spans="1:6">
      <c r="A68" s="88"/>
      <c r="B68" s="88"/>
      <c r="C68" s="743"/>
      <c r="D68" s="743"/>
      <c r="E68" s="740"/>
      <c r="F68" s="741"/>
    </row>
    <row r="69" spans="1:6">
      <c r="A69" s="88"/>
      <c r="B69" s="88"/>
      <c r="C69" s="743"/>
      <c r="D69" s="743"/>
      <c r="E69" s="740"/>
      <c r="F69" s="741"/>
    </row>
    <row r="70" spans="1:6">
      <c r="A70" s="94"/>
      <c r="B70" s="94"/>
      <c r="C70" s="743"/>
      <c r="D70" s="95"/>
      <c r="E70" s="747"/>
      <c r="F70" s="748"/>
    </row>
    <row r="71" spans="1:6">
      <c r="A71" s="90" t="s">
        <v>255</v>
      </c>
      <c r="B71" s="88"/>
      <c r="C71" s="743"/>
      <c r="D71" s="93" t="s">
        <v>445</v>
      </c>
      <c r="E71" s="740"/>
      <c r="F71" s="741"/>
    </row>
    <row r="72" spans="1:6">
      <c r="A72" s="90" t="s">
        <v>687</v>
      </c>
      <c r="B72" s="88"/>
      <c r="C72" s="743"/>
      <c r="D72" s="93"/>
      <c r="E72" s="740"/>
      <c r="F72" s="741"/>
    </row>
    <row r="73" spans="1:6">
      <c r="A73" s="88" t="s">
        <v>256</v>
      </c>
      <c r="B73" s="88"/>
      <c r="C73" s="743"/>
      <c r="D73" s="92"/>
      <c r="E73" s="740"/>
      <c r="F73" s="741"/>
    </row>
  </sheetData>
  <autoFilter ref="A13:I57"/>
  <mergeCells count="12">
    <mergeCell ref="A10:B10"/>
    <mergeCell ref="C10:F10"/>
    <mergeCell ref="A3:F4"/>
    <mergeCell ref="A1:F1"/>
    <mergeCell ref="A2:F2"/>
    <mergeCell ref="A7:B7"/>
    <mergeCell ref="C7:F7"/>
    <mergeCell ref="A9:B9"/>
    <mergeCell ref="C9:F9"/>
    <mergeCell ref="A5:F5"/>
    <mergeCell ref="A8:B8"/>
    <mergeCell ref="C8:F8"/>
  </mergeCells>
  <pageMargins left="0.48" right="0.45" top="0.5" bottom="0.53" header="0.3" footer="0.3"/>
  <pageSetup scale="72" fitToHeight="0"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N65"/>
  <sheetViews>
    <sheetView view="pageBreakPreview" topLeftCell="A16" zoomScaleNormal="100" zoomScaleSheetLayoutView="100" workbookViewId="0">
      <selection activeCell="G1" sqref="G1:Q1048576"/>
    </sheetView>
  </sheetViews>
  <sheetFormatPr defaultColWidth="9.140625" defaultRowHeight="15"/>
  <cols>
    <col min="1" max="1" width="7.140625" style="17" customWidth="1"/>
    <col min="2" max="2" width="48.5703125" style="17" customWidth="1"/>
    <col min="3" max="3" width="9.140625" style="17"/>
    <col min="4" max="4" width="21.85546875" style="129" customWidth="1"/>
    <col min="5" max="5" width="21.140625" style="428" customWidth="1"/>
    <col min="6" max="6" width="19.5703125" style="428" customWidth="1"/>
    <col min="7" max="7" width="18" style="407" hidden="1" customWidth="1"/>
    <col min="8" max="8" width="14" style="17" hidden="1" customWidth="1"/>
    <col min="9" max="9" width="18" style="17" hidden="1" customWidth="1"/>
    <col min="10" max="10" width="9.140625" style="17" hidden="1" customWidth="1"/>
    <col min="11" max="13" width="16.85546875" style="17" hidden="1" customWidth="1"/>
    <col min="14" max="14" width="9.140625" style="17" hidden="1" customWidth="1"/>
    <col min="15" max="17" width="0" style="17" hidden="1" customWidth="1"/>
    <col min="18" max="16384" width="9.140625" style="17"/>
  </cols>
  <sheetData>
    <row r="1" spans="1:13" ht="23.25" customHeight="1">
      <c r="A1" s="783" t="s">
        <v>654</v>
      </c>
      <c r="B1" s="783"/>
      <c r="C1" s="783"/>
      <c r="D1" s="783"/>
      <c r="E1" s="783"/>
      <c r="F1" s="783"/>
    </row>
    <row r="2" spans="1:13" ht="33" customHeight="1">
      <c r="A2" s="784" t="s">
        <v>668</v>
      </c>
      <c r="B2" s="784"/>
      <c r="C2" s="784"/>
      <c r="D2" s="784"/>
      <c r="E2" s="784"/>
      <c r="F2" s="784"/>
    </row>
    <row r="3" spans="1:13" ht="15" customHeight="1">
      <c r="A3" s="772" t="s">
        <v>420</v>
      </c>
      <c r="B3" s="772"/>
      <c r="C3" s="772"/>
      <c r="D3" s="772"/>
      <c r="E3" s="772"/>
      <c r="F3" s="772"/>
    </row>
    <row r="4" spans="1:13">
      <c r="A4" s="772"/>
      <c r="B4" s="772"/>
      <c r="C4" s="772"/>
      <c r="D4" s="772"/>
      <c r="E4" s="772"/>
      <c r="F4" s="772"/>
    </row>
    <row r="5" spans="1:13">
      <c r="A5" s="785" t="s">
        <v>775</v>
      </c>
      <c r="B5" s="785"/>
      <c r="C5" s="785"/>
      <c r="D5" s="785"/>
      <c r="E5" s="785"/>
      <c r="F5" s="785"/>
    </row>
    <row r="6" spans="1:13" ht="30" customHeight="1">
      <c r="A6" s="769" t="s">
        <v>261</v>
      </c>
      <c r="B6" s="769"/>
      <c r="C6" s="769" t="s">
        <v>429</v>
      </c>
      <c r="D6" s="769"/>
      <c r="E6" s="769"/>
      <c r="F6" s="769"/>
    </row>
    <row r="7" spans="1:13" ht="30" customHeight="1">
      <c r="A7" s="768" t="s">
        <v>260</v>
      </c>
      <c r="B7" s="768"/>
      <c r="C7" s="768" t="s">
        <v>262</v>
      </c>
      <c r="D7" s="768"/>
      <c r="E7" s="768"/>
      <c r="F7" s="768"/>
    </row>
    <row r="8" spans="1:13" ht="30" customHeight="1">
      <c r="A8" s="769" t="s">
        <v>263</v>
      </c>
      <c r="B8" s="769"/>
      <c r="C8" s="769" t="s">
        <v>430</v>
      </c>
      <c r="D8" s="769"/>
      <c r="E8" s="769"/>
      <c r="F8" s="769"/>
      <c r="G8" s="407">
        <v>292162604</v>
      </c>
    </row>
    <row r="9" spans="1:13" ht="30" customHeight="1">
      <c r="A9" s="768" t="s">
        <v>264</v>
      </c>
      <c r="B9" s="768"/>
      <c r="C9" s="768" t="s">
        <v>793</v>
      </c>
      <c r="D9" s="768"/>
      <c r="E9" s="768"/>
      <c r="F9" s="768"/>
    </row>
    <row r="10" spans="1:13" ht="21" customHeight="1">
      <c r="A10" s="84" t="s">
        <v>422</v>
      </c>
      <c r="D10" s="125"/>
      <c r="E10" s="408"/>
      <c r="F10" s="408"/>
    </row>
    <row r="11" spans="1:13" ht="38.25">
      <c r="A11" s="409" t="s">
        <v>210</v>
      </c>
      <c r="B11" s="410" t="s">
        <v>184</v>
      </c>
      <c r="C11" s="410" t="s">
        <v>212</v>
      </c>
      <c r="D11" s="567" t="s">
        <v>463</v>
      </c>
      <c r="E11" s="411" t="s">
        <v>464</v>
      </c>
      <c r="F11" s="411" t="s">
        <v>245</v>
      </c>
      <c r="H11" s="579" t="s">
        <v>633</v>
      </c>
      <c r="I11" s="579" t="s">
        <v>575</v>
      </c>
      <c r="J11" s="579" t="s">
        <v>702</v>
      </c>
      <c r="K11" s="579" t="s">
        <v>703</v>
      </c>
      <c r="L11" s="579" t="s">
        <v>704</v>
      </c>
      <c r="M11" s="579" t="s">
        <v>730</v>
      </c>
    </row>
    <row r="12" spans="1:13" s="415" customFormat="1" ht="25.5">
      <c r="A12" s="412" t="s">
        <v>46</v>
      </c>
      <c r="B12" s="413" t="s">
        <v>469</v>
      </c>
      <c r="C12" s="413" t="s">
        <v>119</v>
      </c>
      <c r="D12" s="566">
        <v>372165074</v>
      </c>
      <c r="E12" s="172">
        <v>412207902</v>
      </c>
      <c r="F12" s="172">
        <v>784372976</v>
      </c>
      <c r="G12" s="414"/>
      <c r="H12" s="580" t="s">
        <v>46</v>
      </c>
      <c r="I12" s="580" t="s">
        <v>731</v>
      </c>
      <c r="J12" s="580" t="s">
        <v>119</v>
      </c>
      <c r="K12" s="582">
        <v>372165074</v>
      </c>
      <c r="L12" s="582">
        <v>412207902</v>
      </c>
      <c r="M12" s="582">
        <v>784372976</v>
      </c>
    </row>
    <row r="13" spans="1:13" s="415" customFormat="1" ht="25.5">
      <c r="A13" s="486">
        <v>1</v>
      </c>
      <c r="B13" s="417" t="s">
        <v>661</v>
      </c>
      <c r="C13" s="413"/>
      <c r="D13" s="566"/>
      <c r="E13" s="172"/>
      <c r="F13" s="172"/>
      <c r="G13" s="414"/>
      <c r="H13" s="581" t="s">
        <v>580</v>
      </c>
      <c r="I13" s="581" t="s">
        <v>732</v>
      </c>
      <c r="J13" s="581" t="s">
        <v>122</v>
      </c>
      <c r="K13" s="582"/>
      <c r="L13" s="582"/>
      <c r="M13" s="583"/>
    </row>
    <row r="14" spans="1:13" s="419" customFormat="1" ht="25.5">
      <c r="A14" s="486">
        <v>2</v>
      </c>
      <c r="B14" s="417" t="s">
        <v>470</v>
      </c>
      <c r="C14" s="417" t="s">
        <v>120</v>
      </c>
      <c r="D14" s="568">
        <v>101137535</v>
      </c>
      <c r="E14" s="173">
        <v>111973698</v>
      </c>
      <c r="F14" s="173">
        <v>213111233</v>
      </c>
      <c r="G14" s="418"/>
      <c r="H14" s="581" t="s">
        <v>710</v>
      </c>
      <c r="I14" s="581" t="s">
        <v>710</v>
      </c>
      <c r="J14" s="581" t="s">
        <v>710</v>
      </c>
      <c r="K14" s="582" t="s">
        <v>710</v>
      </c>
      <c r="L14" s="582" t="s">
        <v>710</v>
      </c>
      <c r="M14" s="583" t="s">
        <v>710</v>
      </c>
    </row>
    <row r="15" spans="1:13" s="419" customFormat="1" ht="25.5">
      <c r="A15" s="486">
        <v>3</v>
      </c>
      <c r="B15" s="417" t="s">
        <v>471</v>
      </c>
      <c r="C15" s="417" t="s">
        <v>121</v>
      </c>
      <c r="D15" s="546">
        <v>271027539</v>
      </c>
      <c r="E15" s="173">
        <v>300234204</v>
      </c>
      <c r="F15" s="173">
        <v>571261743</v>
      </c>
      <c r="G15" s="418"/>
      <c r="H15" s="581" t="s">
        <v>582</v>
      </c>
      <c r="I15" s="581" t="s">
        <v>715</v>
      </c>
      <c r="J15" s="581" t="s">
        <v>120</v>
      </c>
      <c r="K15" s="582">
        <v>101137535</v>
      </c>
      <c r="L15" s="582">
        <v>111973698</v>
      </c>
      <c r="M15" s="582">
        <v>213111233</v>
      </c>
    </row>
    <row r="16" spans="1:13" s="419" customFormat="1" ht="25.5">
      <c r="A16" s="486">
        <v>4</v>
      </c>
      <c r="B16" s="417" t="s">
        <v>472</v>
      </c>
      <c r="C16" s="417" t="s">
        <v>122</v>
      </c>
      <c r="D16" s="546"/>
      <c r="E16" s="173"/>
      <c r="F16" s="173"/>
      <c r="G16" s="418"/>
      <c r="H16" s="581" t="s">
        <v>710</v>
      </c>
      <c r="I16" s="581" t="s">
        <v>710</v>
      </c>
      <c r="J16" s="581" t="s">
        <v>710</v>
      </c>
      <c r="K16" s="582" t="s">
        <v>710</v>
      </c>
      <c r="L16" s="582" t="s">
        <v>710</v>
      </c>
      <c r="M16" s="582" t="s">
        <v>710</v>
      </c>
    </row>
    <row r="17" spans="1:13" s="415" customFormat="1" ht="25.5">
      <c r="A17" s="412" t="s">
        <v>56</v>
      </c>
      <c r="B17" s="413" t="s">
        <v>473</v>
      </c>
      <c r="C17" s="413" t="s">
        <v>123</v>
      </c>
      <c r="D17" s="566">
        <v>80002470</v>
      </c>
      <c r="E17" s="172">
        <v>85408851</v>
      </c>
      <c r="F17" s="172">
        <v>165411321</v>
      </c>
      <c r="G17" s="418"/>
      <c r="H17" s="581" t="s">
        <v>733</v>
      </c>
      <c r="I17" s="581" t="s">
        <v>734</v>
      </c>
      <c r="J17" s="581" t="s">
        <v>121</v>
      </c>
      <c r="K17" s="582">
        <v>271027539</v>
      </c>
      <c r="L17" s="582">
        <v>300234204</v>
      </c>
      <c r="M17" s="582">
        <v>571261743</v>
      </c>
    </row>
    <row r="18" spans="1:13" s="419" customFormat="1" ht="25.5">
      <c r="A18" s="486">
        <v>1</v>
      </c>
      <c r="B18" s="417" t="s">
        <v>474</v>
      </c>
      <c r="C18" s="417" t="s">
        <v>124</v>
      </c>
      <c r="D18" s="546">
        <v>50003635</v>
      </c>
      <c r="E18" s="173">
        <v>54837377</v>
      </c>
      <c r="F18" s="173">
        <v>104841012</v>
      </c>
      <c r="G18" s="418"/>
      <c r="H18" s="581" t="s">
        <v>710</v>
      </c>
      <c r="I18" s="581" t="s">
        <v>710</v>
      </c>
      <c r="J18" s="581" t="s">
        <v>710</v>
      </c>
      <c r="K18" s="582" t="s">
        <v>710</v>
      </c>
      <c r="L18" s="582" t="s">
        <v>710</v>
      </c>
      <c r="M18" s="582" t="s">
        <v>710</v>
      </c>
    </row>
    <row r="19" spans="1:13" s="419" customFormat="1" ht="25.5">
      <c r="A19" s="486">
        <v>2</v>
      </c>
      <c r="B19" s="417" t="s">
        <v>475</v>
      </c>
      <c r="C19" s="417" t="s">
        <v>125</v>
      </c>
      <c r="D19" s="546">
        <v>4117098</v>
      </c>
      <c r="E19" s="173">
        <v>4515265</v>
      </c>
      <c r="F19" s="173">
        <v>8632363</v>
      </c>
      <c r="G19" s="418"/>
      <c r="H19" s="581" t="s">
        <v>735</v>
      </c>
      <c r="I19" s="581" t="s">
        <v>736</v>
      </c>
      <c r="J19" s="581" t="s">
        <v>122</v>
      </c>
      <c r="K19" s="582" t="s">
        <v>707</v>
      </c>
      <c r="L19" s="582" t="s">
        <v>707</v>
      </c>
      <c r="M19" s="582" t="s">
        <v>707</v>
      </c>
    </row>
    <row r="20" spans="1:13" s="419" customFormat="1" ht="25.5">
      <c r="A20" s="486"/>
      <c r="B20" s="420" t="s">
        <v>327</v>
      </c>
      <c r="C20" s="417" t="s">
        <v>206</v>
      </c>
      <c r="D20" s="546">
        <v>3000218</v>
      </c>
      <c r="E20" s="173">
        <v>3290242</v>
      </c>
      <c r="F20" s="173">
        <v>6290460</v>
      </c>
      <c r="G20" s="418"/>
      <c r="H20" s="581" t="s">
        <v>710</v>
      </c>
      <c r="I20" s="581" t="s">
        <v>710</v>
      </c>
      <c r="J20" s="581" t="s">
        <v>710</v>
      </c>
      <c r="K20" s="582" t="s">
        <v>710</v>
      </c>
      <c r="L20" s="582" t="s">
        <v>710</v>
      </c>
      <c r="M20" s="582" t="s">
        <v>710</v>
      </c>
    </row>
    <row r="21" spans="1:13" s="419" customFormat="1" ht="25.5">
      <c r="A21" s="486"/>
      <c r="B21" s="420" t="s">
        <v>328</v>
      </c>
      <c r="C21" s="417" t="s">
        <v>207</v>
      </c>
      <c r="D21" s="546">
        <v>16800</v>
      </c>
      <c r="E21" s="173">
        <v>18600</v>
      </c>
      <c r="F21" s="173">
        <v>35400</v>
      </c>
      <c r="G21" s="418"/>
      <c r="H21" s="580" t="s">
        <v>56</v>
      </c>
      <c r="I21" s="580" t="s">
        <v>737</v>
      </c>
      <c r="J21" s="580" t="s">
        <v>123</v>
      </c>
      <c r="K21" s="582">
        <v>80002470</v>
      </c>
      <c r="L21" s="582">
        <v>85408851</v>
      </c>
      <c r="M21" s="582">
        <v>165411321</v>
      </c>
    </row>
    <row r="22" spans="1:13" s="419" customFormat="1" ht="25.5">
      <c r="A22" s="486"/>
      <c r="B22" s="420" t="s">
        <v>329</v>
      </c>
      <c r="C22" s="417" t="s">
        <v>246</v>
      </c>
      <c r="D22" s="546">
        <v>1100080</v>
      </c>
      <c r="E22" s="173">
        <v>1206423</v>
      </c>
      <c r="F22" s="173">
        <v>2306503</v>
      </c>
      <c r="G22" s="418"/>
      <c r="H22" s="581" t="s">
        <v>580</v>
      </c>
      <c r="I22" s="581" t="s">
        <v>738</v>
      </c>
      <c r="J22" s="581" t="s">
        <v>124</v>
      </c>
      <c r="K22" s="582">
        <v>50003635</v>
      </c>
      <c r="L22" s="582">
        <v>54837377</v>
      </c>
      <c r="M22" s="582">
        <v>104841012</v>
      </c>
    </row>
    <row r="23" spans="1:13" s="419" customFormat="1" ht="63.75">
      <c r="A23" s="486">
        <v>3</v>
      </c>
      <c r="B23" s="421" t="s">
        <v>662</v>
      </c>
      <c r="C23" s="417" t="s">
        <v>126</v>
      </c>
      <c r="D23" s="546">
        <v>12650120</v>
      </c>
      <c r="E23" s="173">
        <v>12809634</v>
      </c>
      <c r="F23" s="173">
        <v>25459754</v>
      </c>
      <c r="G23" s="418"/>
      <c r="H23" s="581" t="s">
        <v>710</v>
      </c>
      <c r="I23" s="581" t="s">
        <v>710</v>
      </c>
      <c r="J23" s="581" t="s">
        <v>710</v>
      </c>
      <c r="K23" s="582" t="s">
        <v>710</v>
      </c>
      <c r="L23" s="582" t="s">
        <v>710</v>
      </c>
      <c r="M23" s="582" t="s">
        <v>710</v>
      </c>
    </row>
    <row r="24" spans="1:13" s="419" customFormat="1" ht="25.5">
      <c r="A24" s="486"/>
      <c r="B24" s="417" t="s">
        <v>476</v>
      </c>
      <c r="C24" s="417" t="s">
        <v>205</v>
      </c>
      <c r="D24" s="546">
        <v>1650120</v>
      </c>
      <c r="E24" s="173">
        <v>1809634</v>
      </c>
      <c r="F24" s="173">
        <v>3459754</v>
      </c>
      <c r="G24" s="418"/>
      <c r="H24" s="581" t="s">
        <v>582</v>
      </c>
      <c r="I24" s="581" t="s">
        <v>739</v>
      </c>
      <c r="J24" s="581" t="s">
        <v>125</v>
      </c>
      <c r="K24" s="582">
        <v>4117098</v>
      </c>
      <c r="L24" s="582">
        <v>4515265</v>
      </c>
      <c r="M24" s="582">
        <v>8632363</v>
      </c>
    </row>
    <row r="25" spans="1:13" s="419" customFormat="1" ht="51">
      <c r="A25" s="486"/>
      <c r="B25" s="417" t="s">
        <v>477</v>
      </c>
      <c r="C25" s="417" t="s">
        <v>208</v>
      </c>
      <c r="D25" s="546">
        <v>11000000</v>
      </c>
      <c r="E25" s="173">
        <v>11000000</v>
      </c>
      <c r="F25" s="173">
        <v>22000000</v>
      </c>
      <c r="G25" s="418"/>
      <c r="H25" s="581" t="s">
        <v>710</v>
      </c>
      <c r="I25" s="581" t="s">
        <v>710</v>
      </c>
      <c r="J25" s="581" t="s">
        <v>710</v>
      </c>
      <c r="K25" s="582" t="s">
        <v>710</v>
      </c>
      <c r="L25" s="582" t="s">
        <v>710</v>
      </c>
      <c r="M25" s="582" t="s">
        <v>710</v>
      </c>
    </row>
    <row r="26" spans="1:13" s="419" customFormat="1" ht="25.5">
      <c r="A26" s="486">
        <v>4</v>
      </c>
      <c r="B26" s="417" t="s">
        <v>663</v>
      </c>
      <c r="C26" s="417"/>
      <c r="D26" s="546"/>
      <c r="E26" s="173"/>
      <c r="F26" s="173"/>
      <c r="G26" s="418"/>
      <c r="H26" s="581"/>
      <c r="I26" s="581"/>
      <c r="J26" s="581"/>
      <c r="K26" s="582"/>
      <c r="L26" s="582"/>
      <c r="M26" s="582"/>
    </row>
    <row r="27" spans="1:13" s="419" customFormat="1" ht="25.5">
      <c r="A27" s="486">
        <v>5</v>
      </c>
      <c r="B27" s="417" t="s">
        <v>664</v>
      </c>
      <c r="C27" s="417"/>
      <c r="D27" s="546"/>
      <c r="E27" s="173"/>
      <c r="F27" s="173"/>
      <c r="G27" s="418"/>
      <c r="H27" s="581" t="s">
        <v>733</v>
      </c>
      <c r="I27" s="581" t="s">
        <v>740</v>
      </c>
      <c r="J27" s="581" t="s">
        <v>126</v>
      </c>
      <c r="K27" s="582">
        <v>12650120</v>
      </c>
      <c r="L27" s="582">
        <v>12809634</v>
      </c>
      <c r="M27" s="582">
        <v>25459754</v>
      </c>
    </row>
    <row r="28" spans="1:13" s="419" customFormat="1" ht="25.5">
      <c r="A28" s="416">
        <v>6</v>
      </c>
      <c r="B28" s="417" t="s">
        <v>478</v>
      </c>
      <c r="C28" s="417" t="s">
        <v>127</v>
      </c>
      <c r="D28" s="546">
        <v>3068492</v>
      </c>
      <c r="E28" s="547">
        <v>3397259</v>
      </c>
      <c r="F28" s="173">
        <v>6465751</v>
      </c>
      <c r="G28" s="418"/>
      <c r="H28" s="581" t="s">
        <v>710</v>
      </c>
      <c r="I28" s="581" t="s">
        <v>710</v>
      </c>
      <c r="J28" s="581" t="s">
        <v>710</v>
      </c>
      <c r="K28" s="582" t="s">
        <v>710</v>
      </c>
      <c r="L28" s="582" t="s">
        <v>710</v>
      </c>
      <c r="M28" s="582" t="s">
        <v>710</v>
      </c>
    </row>
    <row r="29" spans="1:13" s="419" customFormat="1" ht="63.75">
      <c r="A29" s="416">
        <v>7</v>
      </c>
      <c r="B29" s="417" t="s">
        <v>479</v>
      </c>
      <c r="C29" s="417" t="s">
        <v>128</v>
      </c>
      <c r="D29" s="546">
        <v>9000000</v>
      </c>
      <c r="E29" s="173">
        <v>9000000</v>
      </c>
      <c r="F29" s="173">
        <v>18000000</v>
      </c>
      <c r="G29" s="418"/>
      <c r="H29" s="581"/>
      <c r="I29" s="581"/>
      <c r="J29" s="581"/>
      <c r="K29" s="582"/>
      <c r="L29" s="582"/>
      <c r="M29" s="582"/>
    </row>
    <row r="30" spans="1:13" s="419" customFormat="1" ht="140.25">
      <c r="A30" s="416">
        <v>8</v>
      </c>
      <c r="B30" s="421" t="s">
        <v>480</v>
      </c>
      <c r="C30" s="417" t="s">
        <v>129</v>
      </c>
      <c r="D30" s="569"/>
      <c r="E30" s="174"/>
      <c r="F30" s="174"/>
      <c r="G30" s="418"/>
      <c r="H30" s="581" t="s">
        <v>735</v>
      </c>
      <c r="I30" s="581" t="s">
        <v>741</v>
      </c>
      <c r="J30" s="581" t="s">
        <v>130</v>
      </c>
      <c r="K30" s="582"/>
      <c r="L30" s="582"/>
      <c r="M30" s="582"/>
    </row>
    <row r="31" spans="1:13" s="419" customFormat="1" ht="51">
      <c r="A31" s="416">
        <v>7</v>
      </c>
      <c r="B31" s="417" t="s">
        <v>481</v>
      </c>
      <c r="C31" s="417" t="s">
        <v>130</v>
      </c>
      <c r="D31" s="546"/>
      <c r="E31" s="173"/>
      <c r="F31" s="173"/>
      <c r="G31" s="418"/>
      <c r="H31" s="581" t="s">
        <v>710</v>
      </c>
      <c r="I31" s="581" t="s">
        <v>710</v>
      </c>
      <c r="J31" s="581" t="s">
        <v>710</v>
      </c>
      <c r="K31" s="582" t="s">
        <v>710</v>
      </c>
      <c r="L31" s="582" t="s">
        <v>710</v>
      </c>
      <c r="M31" s="582" t="s">
        <v>710</v>
      </c>
    </row>
    <row r="32" spans="1:13" s="419" customFormat="1" ht="25.5">
      <c r="A32" s="416"/>
      <c r="B32" s="417" t="s">
        <v>448</v>
      </c>
      <c r="C32" s="417" t="s">
        <v>450</v>
      </c>
      <c r="D32" s="546"/>
      <c r="E32" s="173"/>
      <c r="F32" s="173"/>
      <c r="G32" s="418"/>
      <c r="H32" s="581" t="s">
        <v>742</v>
      </c>
      <c r="I32" s="581" t="s">
        <v>743</v>
      </c>
      <c r="J32" s="581" t="s">
        <v>131</v>
      </c>
      <c r="K32" s="582"/>
      <c r="L32" s="582"/>
      <c r="M32" s="582"/>
    </row>
    <row r="33" spans="1:13" s="419" customFormat="1" ht="25.5">
      <c r="A33" s="416"/>
      <c r="B33" s="417" t="s">
        <v>449</v>
      </c>
      <c r="C33" s="417" t="s">
        <v>451</v>
      </c>
      <c r="D33" s="546"/>
      <c r="E33" s="546"/>
      <c r="F33" s="546"/>
      <c r="G33" s="418"/>
      <c r="H33" s="581" t="s">
        <v>710</v>
      </c>
      <c r="I33" s="581" t="s">
        <v>710</v>
      </c>
      <c r="J33" s="581" t="s">
        <v>710</v>
      </c>
      <c r="K33" s="582" t="s">
        <v>710</v>
      </c>
      <c r="L33" s="582" t="s">
        <v>710</v>
      </c>
      <c r="M33" s="582" t="s">
        <v>710</v>
      </c>
    </row>
    <row r="34" spans="1:13" s="419" customFormat="1" ht="25.5">
      <c r="A34" s="416">
        <v>8</v>
      </c>
      <c r="B34" s="417" t="s">
        <v>482</v>
      </c>
      <c r="C34" s="417" t="s">
        <v>131</v>
      </c>
      <c r="D34" s="546">
        <v>1163125</v>
      </c>
      <c r="E34" s="173">
        <v>849316</v>
      </c>
      <c r="F34" s="173">
        <v>2012441</v>
      </c>
      <c r="G34" s="418"/>
      <c r="H34" s="581" t="s">
        <v>744</v>
      </c>
      <c r="I34" s="581" t="s">
        <v>745</v>
      </c>
      <c r="J34" s="581" t="s">
        <v>127</v>
      </c>
      <c r="K34" s="582">
        <v>3068492</v>
      </c>
      <c r="L34" s="582">
        <v>3397259</v>
      </c>
      <c r="M34" s="582">
        <v>6465751</v>
      </c>
    </row>
    <row r="35" spans="1:13" s="419" customFormat="1" ht="25.5">
      <c r="A35" s="416"/>
      <c r="B35" s="417" t="s">
        <v>452</v>
      </c>
      <c r="C35" s="417" t="s">
        <v>132</v>
      </c>
      <c r="D35" s="546">
        <v>396000</v>
      </c>
      <c r="E35" s="173"/>
      <c r="F35" s="173">
        <v>396000</v>
      </c>
      <c r="G35" s="418"/>
      <c r="H35" s="581" t="s">
        <v>710</v>
      </c>
      <c r="I35" s="581" t="s">
        <v>710</v>
      </c>
      <c r="J35" s="581" t="s">
        <v>710</v>
      </c>
      <c r="K35" s="582" t="s">
        <v>710</v>
      </c>
      <c r="L35" s="582" t="s">
        <v>710</v>
      </c>
      <c r="M35" s="582" t="s">
        <v>710</v>
      </c>
    </row>
    <row r="36" spans="1:13" s="419" customFormat="1" ht="25.5">
      <c r="A36" s="416"/>
      <c r="B36" s="417" t="s">
        <v>483</v>
      </c>
      <c r="C36" s="417" t="s">
        <v>209</v>
      </c>
      <c r="D36" s="546">
        <v>767125</v>
      </c>
      <c r="E36" s="173">
        <v>849316</v>
      </c>
      <c r="F36" s="173">
        <v>1616441</v>
      </c>
      <c r="G36" s="418"/>
      <c r="H36" s="581" t="s">
        <v>746</v>
      </c>
      <c r="I36" s="581" t="s">
        <v>747</v>
      </c>
      <c r="J36" s="581" t="s">
        <v>128</v>
      </c>
      <c r="K36" s="582">
        <v>9000000</v>
      </c>
      <c r="L36" s="582">
        <v>9000000</v>
      </c>
      <c r="M36" s="582">
        <v>18000000</v>
      </c>
    </row>
    <row r="37" spans="1:13" s="419" customFormat="1" ht="25.5">
      <c r="A37" s="416"/>
      <c r="B37" s="417" t="s">
        <v>453</v>
      </c>
      <c r="C37" s="417" t="s">
        <v>204</v>
      </c>
      <c r="D37" s="546"/>
      <c r="E37" s="173"/>
      <c r="F37" s="173"/>
      <c r="G37" s="418"/>
      <c r="H37" s="581" t="s">
        <v>710</v>
      </c>
      <c r="I37" s="581" t="s">
        <v>710</v>
      </c>
      <c r="J37" s="581" t="s">
        <v>710</v>
      </c>
      <c r="K37" s="582" t="s">
        <v>710</v>
      </c>
      <c r="L37" s="582" t="s">
        <v>710</v>
      </c>
      <c r="M37" s="582" t="s">
        <v>710</v>
      </c>
    </row>
    <row r="38" spans="1:13" s="419" customFormat="1" ht="25.5">
      <c r="A38" s="416" t="s">
        <v>133</v>
      </c>
      <c r="B38" s="413" t="s">
        <v>484</v>
      </c>
      <c r="C38" s="417" t="s">
        <v>134</v>
      </c>
      <c r="D38" s="570">
        <v>292162604</v>
      </c>
      <c r="E38" s="175">
        <v>326799051</v>
      </c>
      <c r="F38" s="175">
        <v>618961655</v>
      </c>
      <c r="G38" s="418"/>
      <c r="H38" s="581"/>
      <c r="I38" s="581"/>
      <c r="J38" s="581"/>
      <c r="K38" s="582"/>
      <c r="L38" s="582"/>
      <c r="M38" s="582"/>
    </row>
    <row r="39" spans="1:13" s="419" customFormat="1" ht="25.5">
      <c r="A39" s="416" t="s">
        <v>135</v>
      </c>
      <c r="B39" s="413" t="s">
        <v>485</v>
      </c>
      <c r="C39" s="417" t="s">
        <v>136</v>
      </c>
      <c r="D39" s="570">
        <v>36043835</v>
      </c>
      <c r="E39" s="175">
        <v>-33432876</v>
      </c>
      <c r="F39" s="175">
        <v>2610959</v>
      </c>
      <c r="G39" s="418"/>
      <c r="H39" s="581" t="s">
        <v>748</v>
      </c>
      <c r="I39" s="581" t="s">
        <v>749</v>
      </c>
      <c r="J39" s="581" t="s">
        <v>129</v>
      </c>
      <c r="K39" s="582">
        <v>0</v>
      </c>
      <c r="L39" s="582">
        <v>0</v>
      </c>
      <c r="M39" s="582">
        <v>0</v>
      </c>
    </row>
    <row r="40" spans="1:13" s="419" customFormat="1" ht="25.5">
      <c r="A40" s="416">
        <v>1</v>
      </c>
      <c r="B40" s="417" t="s">
        <v>486</v>
      </c>
      <c r="C40" s="417" t="s">
        <v>137</v>
      </c>
      <c r="D40" s="571"/>
      <c r="E40" s="176"/>
      <c r="F40" s="176"/>
      <c r="G40" s="418"/>
      <c r="H40" s="581" t="s">
        <v>710</v>
      </c>
      <c r="I40" s="581" t="s">
        <v>710</v>
      </c>
      <c r="J40" s="581" t="s">
        <v>710</v>
      </c>
      <c r="K40" s="582" t="s">
        <v>710</v>
      </c>
      <c r="L40" s="582" t="s">
        <v>710</v>
      </c>
      <c r="M40" s="582" t="s">
        <v>710</v>
      </c>
    </row>
    <row r="41" spans="1:13" s="419" customFormat="1" ht="25.5">
      <c r="A41" s="416">
        <v>2</v>
      </c>
      <c r="B41" s="417" t="s">
        <v>487</v>
      </c>
      <c r="C41" s="417" t="s">
        <v>138</v>
      </c>
      <c r="D41" s="571">
        <v>36043835</v>
      </c>
      <c r="E41" s="176">
        <v>-33432876</v>
      </c>
      <c r="F41" s="176">
        <v>2610959</v>
      </c>
      <c r="G41" s="418"/>
      <c r="H41" s="581"/>
      <c r="I41" s="581"/>
      <c r="J41" s="581"/>
      <c r="K41" s="582"/>
      <c r="L41" s="582"/>
      <c r="M41" s="582"/>
    </row>
    <row r="42" spans="1:13" s="419" customFormat="1" ht="51">
      <c r="A42" s="416" t="s">
        <v>139</v>
      </c>
      <c r="B42" s="413" t="s">
        <v>488</v>
      </c>
      <c r="C42" s="417" t="s">
        <v>140</v>
      </c>
      <c r="D42" s="570">
        <v>328206439</v>
      </c>
      <c r="E42" s="175">
        <v>293366175</v>
      </c>
      <c r="F42" s="175">
        <v>621572614</v>
      </c>
      <c r="G42" s="418"/>
      <c r="H42" s="581" t="s">
        <v>750</v>
      </c>
      <c r="I42" s="581" t="s">
        <v>751</v>
      </c>
      <c r="J42" s="581" t="s">
        <v>130</v>
      </c>
      <c r="K42" s="582">
        <v>0</v>
      </c>
      <c r="L42" s="582">
        <v>0</v>
      </c>
      <c r="M42" s="582">
        <v>0</v>
      </c>
    </row>
    <row r="43" spans="1:13" s="419" customFormat="1" ht="25.5">
      <c r="A43" s="416" t="s">
        <v>67</v>
      </c>
      <c r="B43" s="413" t="s">
        <v>489</v>
      </c>
      <c r="C43" s="417" t="s">
        <v>141</v>
      </c>
      <c r="D43" s="570">
        <v>64698843727</v>
      </c>
      <c r="E43" s="175">
        <v>64394904150</v>
      </c>
      <c r="F43" s="175">
        <v>64394904150</v>
      </c>
      <c r="G43" s="418"/>
      <c r="H43" s="581" t="s">
        <v>710</v>
      </c>
      <c r="I43" s="581" t="s">
        <v>710</v>
      </c>
      <c r="J43" s="581" t="s">
        <v>710</v>
      </c>
      <c r="K43" s="582" t="s">
        <v>710</v>
      </c>
      <c r="L43" s="582" t="s">
        <v>710</v>
      </c>
      <c r="M43" s="582" t="s">
        <v>710</v>
      </c>
    </row>
    <row r="44" spans="1:13" s="419" customFormat="1" ht="38.25">
      <c r="A44" s="416" t="s">
        <v>142</v>
      </c>
      <c r="B44" s="413" t="s">
        <v>490</v>
      </c>
      <c r="C44" s="417" t="s">
        <v>143</v>
      </c>
      <c r="D44" s="570">
        <v>975255517</v>
      </c>
      <c r="E44" s="175">
        <v>303939577</v>
      </c>
      <c r="F44" s="175">
        <v>1279195094</v>
      </c>
      <c r="G44" s="418"/>
      <c r="H44" s="581"/>
      <c r="I44" s="581"/>
      <c r="J44" s="581"/>
      <c r="K44" s="582"/>
      <c r="L44" s="582"/>
      <c r="M44" s="582"/>
    </row>
    <row r="45" spans="1:13" s="419" customFormat="1" ht="15.75">
      <c r="A45" s="416"/>
      <c r="B45" s="417" t="s">
        <v>491</v>
      </c>
      <c r="C45" s="417" t="s">
        <v>144</v>
      </c>
      <c r="D45" s="546"/>
      <c r="E45" s="173"/>
      <c r="F45" s="173"/>
      <c r="G45" s="418"/>
      <c r="H45" s="581" t="s">
        <v>26</v>
      </c>
      <c r="I45" s="581" t="s">
        <v>752</v>
      </c>
      <c r="J45" s="581" t="s">
        <v>131</v>
      </c>
      <c r="K45" s="582">
        <v>1163125</v>
      </c>
      <c r="L45" s="582">
        <v>849316</v>
      </c>
      <c r="M45" s="582">
        <v>2012441</v>
      </c>
    </row>
    <row r="46" spans="1:13" s="419" customFormat="1" ht="51">
      <c r="A46" s="416">
        <v>1</v>
      </c>
      <c r="B46" s="417" t="s">
        <v>492</v>
      </c>
      <c r="C46" s="417" t="s">
        <v>454</v>
      </c>
      <c r="D46" s="571">
        <v>328206439</v>
      </c>
      <c r="E46" s="173">
        <v>293366175</v>
      </c>
      <c r="F46" s="173">
        <v>621572614</v>
      </c>
      <c r="G46" s="418"/>
      <c r="H46" s="581" t="s">
        <v>710</v>
      </c>
      <c r="I46" s="581" t="s">
        <v>710</v>
      </c>
      <c r="J46" s="581" t="s">
        <v>710</v>
      </c>
      <c r="K46" s="582" t="s">
        <v>710</v>
      </c>
      <c r="L46" s="582" t="s">
        <v>710</v>
      </c>
      <c r="M46" s="582" t="s">
        <v>710</v>
      </c>
    </row>
    <row r="47" spans="1:13" s="419" customFormat="1" ht="51">
      <c r="A47" s="503">
        <v>2</v>
      </c>
      <c r="B47" s="417" t="s">
        <v>665</v>
      </c>
      <c r="C47" s="417" t="s">
        <v>455</v>
      </c>
      <c r="D47" s="546"/>
      <c r="E47" s="173"/>
      <c r="F47" s="173"/>
      <c r="G47" s="418"/>
      <c r="H47" s="581"/>
      <c r="I47" s="581"/>
      <c r="J47" s="581"/>
      <c r="K47" s="582"/>
      <c r="L47" s="582"/>
      <c r="M47" s="582"/>
    </row>
    <row r="48" spans="1:13" s="419" customFormat="1" ht="51">
      <c r="A48" s="416">
        <v>3</v>
      </c>
      <c r="B48" s="417" t="s">
        <v>686</v>
      </c>
      <c r="C48" s="417" t="s">
        <v>145</v>
      </c>
      <c r="D48" s="572">
        <v>647049078</v>
      </c>
      <c r="E48" s="177">
        <v>10573402</v>
      </c>
      <c r="F48" s="177">
        <v>657622480</v>
      </c>
      <c r="G48" s="418"/>
      <c r="H48" s="580" t="s">
        <v>133</v>
      </c>
      <c r="I48" s="580" t="s">
        <v>753</v>
      </c>
      <c r="J48" s="580" t="s">
        <v>134</v>
      </c>
      <c r="K48" s="582">
        <v>292162604</v>
      </c>
      <c r="L48" s="582">
        <v>326799051</v>
      </c>
      <c r="M48" s="582">
        <v>618961655</v>
      </c>
    </row>
    <row r="49" spans="1:13" s="419" customFormat="1" ht="25.5">
      <c r="A49" s="416" t="s">
        <v>146</v>
      </c>
      <c r="B49" s="413" t="s">
        <v>493</v>
      </c>
      <c r="C49" s="417" t="s">
        <v>147</v>
      </c>
      <c r="D49" s="566">
        <v>65674099244</v>
      </c>
      <c r="E49" s="172">
        <v>64698843727</v>
      </c>
      <c r="F49" s="172">
        <v>65674099244</v>
      </c>
      <c r="G49" s="418"/>
      <c r="H49" s="580" t="s">
        <v>135</v>
      </c>
      <c r="I49" s="580" t="s">
        <v>754</v>
      </c>
      <c r="J49" s="580" t="s">
        <v>136</v>
      </c>
      <c r="K49" s="582">
        <v>36043835</v>
      </c>
      <c r="L49" s="582">
        <v>-33432876</v>
      </c>
      <c r="M49" s="582">
        <v>2610959</v>
      </c>
    </row>
    <row r="50" spans="1:13" s="419" customFormat="1" ht="38.25">
      <c r="A50" s="416" t="s">
        <v>330</v>
      </c>
      <c r="B50" s="413" t="s">
        <v>494</v>
      </c>
      <c r="C50" s="417" t="s">
        <v>331</v>
      </c>
      <c r="D50" s="573"/>
      <c r="E50" s="178"/>
      <c r="F50" s="178"/>
      <c r="G50" s="418"/>
      <c r="H50" s="581" t="s">
        <v>580</v>
      </c>
      <c r="I50" s="581" t="s">
        <v>755</v>
      </c>
      <c r="J50" s="581" t="s">
        <v>137</v>
      </c>
      <c r="K50" s="582">
        <v>0</v>
      </c>
      <c r="L50" s="582">
        <v>0</v>
      </c>
      <c r="M50" s="582">
        <v>0</v>
      </c>
    </row>
    <row r="51" spans="1:13" s="419" customFormat="1" ht="38.25">
      <c r="A51" s="416"/>
      <c r="B51" s="417" t="s">
        <v>495</v>
      </c>
      <c r="C51" s="417" t="s">
        <v>332</v>
      </c>
      <c r="D51" s="574"/>
      <c r="E51" s="179"/>
      <c r="F51" s="179"/>
      <c r="G51" s="418"/>
      <c r="H51" s="581" t="s">
        <v>582</v>
      </c>
      <c r="I51" s="581" t="s">
        <v>756</v>
      </c>
      <c r="J51" s="581" t="s">
        <v>138</v>
      </c>
      <c r="K51" s="582">
        <v>36043835</v>
      </c>
      <c r="L51" s="582">
        <v>-33432876</v>
      </c>
      <c r="M51" s="582">
        <v>2610959</v>
      </c>
    </row>
    <row r="52" spans="1:13" ht="15.75">
      <c r="A52" s="422"/>
      <c r="B52" s="422"/>
      <c r="C52" s="19"/>
      <c r="D52" s="116"/>
      <c r="E52" s="423"/>
      <c r="F52" s="424"/>
      <c r="H52" s="580" t="s">
        <v>139</v>
      </c>
      <c r="I52" s="580" t="s">
        <v>757</v>
      </c>
      <c r="J52" s="580" t="s">
        <v>140</v>
      </c>
      <c r="K52" s="582">
        <v>328206439</v>
      </c>
      <c r="L52" s="582">
        <v>293366175</v>
      </c>
      <c r="M52" s="582">
        <v>621572614</v>
      </c>
    </row>
    <row r="53" spans="1:13" s="2" customFormat="1" ht="15.75">
      <c r="A53" s="18" t="s">
        <v>187</v>
      </c>
      <c r="B53" s="422"/>
      <c r="C53" s="19"/>
      <c r="D53" s="18" t="s">
        <v>188</v>
      </c>
      <c r="E53" s="20"/>
      <c r="F53" s="424"/>
      <c r="G53" s="425"/>
      <c r="H53" s="580" t="s">
        <v>67</v>
      </c>
      <c r="I53" s="580" t="s">
        <v>758</v>
      </c>
      <c r="J53" s="580" t="s">
        <v>141</v>
      </c>
      <c r="K53" s="582">
        <v>64698843727</v>
      </c>
      <c r="L53" s="582">
        <v>64394904150</v>
      </c>
      <c r="M53" s="582">
        <v>64394904150</v>
      </c>
    </row>
    <row r="54" spans="1:13" s="2" customFormat="1" ht="15.75">
      <c r="A54" s="426" t="s">
        <v>189</v>
      </c>
      <c r="B54" s="422"/>
      <c r="C54" s="19"/>
      <c r="D54" s="426" t="s">
        <v>190</v>
      </c>
      <c r="E54" s="427"/>
      <c r="F54" s="424"/>
      <c r="G54" s="425"/>
      <c r="H54" s="580" t="s">
        <v>142</v>
      </c>
      <c r="I54" s="580" t="s">
        <v>759</v>
      </c>
      <c r="J54" s="580" t="s">
        <v>143</v>
      </c>
      <c r="K54" s="582">
        <v>975255517</v>
      </c>
      <c r="L54" s="582">
        <v>303939577</v>
      </c>
      <c r="M54" s="582">
        <v>1279195094</v>
      </c>
    </row>
    <row r="55" spans="1:13" s="2" customFormat="1" ht="15.75">
      <c r="A55" s="422"/>
      <c r="B55" s="422"/>
      <c r="C55" s="19"/>
      <c r="D55" s="424"/>
      <c r="E55" s="19"/>
      <c r="F55" s="424"/>
      <c r="G55" s="425"/>
      <c r="H55" s="581" t="s">
        <v>580</v>
      </c>
      <c r="I55" s="581" t="s">
        <v>760</v>
      </c>
      <c r="J55" s="581" t="s">
        <v>454</v>
      </c>
      <c r="K55" s="582">
        <v>328206439</v>
      </c>
      <c r="L55" s="582">
        <v>293366175</v>
      </c>
      <c r="M55" s="582">
        <v>621572614</v>
      </c>
    </row>
    <row r="56" spans="1:13" s="2" customFormat="1" ht="15.75">
      <c r="A56" s="422"/>
      <c r="B56" s="422"/>
      <c r="C56" s="19"/>
      <c r="D56" s="424"/>
      <c r="E56" s="19"/>
      <c r="F56" s="424"/>
      <c r="G56" s="425"/>
      <c r="H56" s="581" t="s">
        <v>582</v>
      </c>
      <c r="I56" s="581" t="s">
        <v>761</v>
      </c>
      <c r="J56" s="581" t="s">
        <v>455</v>
      </c>
      <c r="K56" s="582">
        <v>0</v>
      </c>
      <c r="L56" s="582">
        <v>0</v>
      </c>
      <c r="M56" s="582">
        <v>0</v>
      </c>
    </row>
    <row r="57" spans="1:13" s="2" customFormat="1" ht="15.75">
      <c r="A57" s="422"/>
      <c r="B57" s="422"/>
      <c r="C57" s="19"/>
      <c r="D57" s="424"/>
      <c r="E57" s="19"/>
      <c r="F57" s="424"/>
      <c r="G57" s="425"/>
      <c r="H57" s="581" t="s">
        <v>733</v>
      </c>
      <c r="I57" s="581" t="s">
        <v>762</v>
      </c>
      <c r="J57" s="581" t="s">
        <v>145</v>
      </c>
      <c r="K57" s="582">
        <v>647049078</v>
      </c>
      <c r="L57" s="582">
        <v>10573402</v>
      </c>
      <c r="M57" s="582">
        <v>657622480</v>
      </c>
    </row>
    <row r="58" spans="1:13" s="2" customFormat="1" ht="15.75">
      <c r="A58" s="422"/>
      <c r="B58" s="422"/>
      <c r="C58" s="19"/>
      <c r="D58" s="424"/>
      <c r="E58" s="19"/>
      <c r="F58" s="424"/>
      <c r="G58" s="425"/>
      <c r="H58" s="580" t="s">
        <v>146</v>
      </c>
      <c r="I58" s="580" t="s">
        <v>763</v>
      </c>
      <c r="J58" s="580" t="s">
        <v>147</v>
      </c>
      <c r="K58" s="582">
        <v>65674099244</v>
      </c>
      <c r="L58" s="582">
        <v>64698843727</v>
      </c>
      <c r="M58" s="582">
        <v>65674099244</v>
      </c>
    </row>
    <row r="59" spans="1:13" s="2" customFormat="1" ht="15.75">
      <c r="A59" s="422"/>
      <c r="B59" s="422"/>
      <c r="C59" s="19"/>
      <c r="D59" s="424"/>
      <c r="E59" s="19"/>
      <c r="F59" s="424"/>
      <c r="G59" s="425"/>
      <c r="H59" s="580" t="s">
        <v>330</v>
      </c>
      <c r="I59" s="580" t="s">
        <v>764</v>
      </c>
      <c r="J59" s="580" t="s">
        <v>331</v>
      </c>
      <c r="K59" s="582" t="s">
        <v>707</v>
      </c>
      <c r="L59" s="582" t="s">
        <v>707</v>
      </c>
      <c r="M59" s="583" t="s">
        <v>707</v>
      </c>
    </row>
    <row r="60" spans="1:13" s="2" customFormat="1" ht="15.75">
      <c r="A60" s="422"/>
      <c r="B60" s="422"/>
      <c r="C60" s="19"/>
      <c r="D60" s="424"/>
      <c r="E60" s="19"/>
      <c r="F60" s="424"/>
      <c r="G60" s="425"/>
      <c r="H60" s="581" t="s">
        <v>707</v>
      </c>
      <c r="I60" s="581" t="s">
        <v>765</v>
      </c>
      <c r="J60" s="581" t="s">
        <v>332</v>
      </c>
      <c r="K60" s="582" t="s">
        <v>707</v>
      </c>
      <c r="L60" s="582" t="s">
        <v>707</v>
      </c>
      <c r="M60" s="583" t="s">
        <v>707</v>
      </c>
    </row>
    <row r="61" spans="1:13" s="2" customFormat="1" ht="15.75">
      <c r="A61" s="12"/>
      <c r="B61" s="12"/>
      <c r="C61" s="19"/>
      <c r="D61" s="424"/>
      <c r="E61" s="13"/>
      <c r="F61" s="424"/>
      <c r="G61" s="425"/>
      <c r="H61" s="584" t="s">
        <v>707</v>
      </c>
      <c r="I61" s="584" t="s">
        <v>707</v>
      </c>
      <c r="J61" s="584" t="s">
        <v>707</v>
      </c>
      <c r="K61" s="584" t="s">
        <v>707</v>
      </c>
      <c r="L61" s="584" t="s">
        <v>707</v>
      </c>
      <c r="M61" s="584" t="s">
        <v>707</v>
      </c>
    </row>
    <row r="62" spans="1:13" s="2" customFormat="1" ht="12.75">
      <c r="A62" s="18" t="s">
        <v>255</v>
      </c>
      <c r="B62" s="422"/>
      <c r="C62" s="19"/>
      <c r="D62" s="117" t="s">
        <v>456</v>
      </c>
      <c r="E62" s="20"/>
      <c r="F62" s="424"/>
      <c r="G62" s="425"/>
    </row>
    <row r="63" spans="1:13" s="2" customFormat="1" ht="12.75">
      <c r="A63" s="472" t="s">
        <v>687</v>
      </c>
      <c r="B63" s="422"/>
      <c r="C63" s="19"/>
      <c r="D63" s="19"/>
      <c r="E63" s="20"/>
      <c r="F63" s="424"/>
      <c r="G63" s="425"/>
    </row>
    <row r="64" spans="1:13" s="2" customFormat="1" ht="12.75">
      <c r="A64" s="6" t="s">
        <v>256</v>
      </c>
      <c r="B64" s="422"/>
      <c r="C64" s="19"/>
      <c r="D64" s="423"/>
      <c r="E64" s="19"/>
      <c r="F64" s="424"/>
      <c r="G64" s="425"/>
    </row>
    <row r="65" spans="1:6">
      <c r="A65" s="422"/>
      <c r="B65" s="422"/>
      <c r="C65" s="19"/>
      <c r="D65" s="19"/>
      <c r="E65" s="423"/>
      <c r="F65" s="424"/>
    </row>
  </sheetData>
  <autoFilter ref="A11:H51"/>
  <mergeCells count="12">
    <mergeCell ref="A7:B7"/>
    <mergeCell ref="C7:F7"/>
    <mergeCell ref="A9:B9"/>
    <mergeCell ref="C9:F9"/>
    <mergeCell ref="A8:B8"/>
    <mergeCell ref="C8:F8"/>
    <mergeCell ref="A1:F1"/>
    <mergeCell ref="A2:F2"/>
    <mergeCell ref="A6:B6"/>
    <mergeCell ref="C6:F6"/>
    <mergeCell ref="A3:F4"/>
    <mergeCell ref="A5:F5"/>
  </mergeCells>
  <pageMargins left="0.56000000000000005" right="0.5" top="0.38" bottom="0.31" header="0.23" footer="0.24"/>
  <pageSetup scale="76" fitToHeight="0"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138"/>
  <sheetViews>
    <sheetView tabSelected="1" view="pageBreakPreview" topLeftCell="A37" zoomScaleNormal="100" zoomScaleSheetLayoutView="100" workbookViewId="0">
      <selection activeCell="G44" sqref="G44"/>
    </sheetView>
  </sheetViews>
  <sheetFormatPr defaultColWidth="9.140625" defaultRowHeight="15"/>
  <cols>
    <col min="1" max="1" width="6" style="146" customWidth="1"/>
    <col min="2" max="2" width="32.140625" style="124" customWidth="1"/>
    <col min="3" max="3" width="12.28515625" style="124" customWidth="1"/>
    <col min="4" max="4" width="14.85546875" style="124" customWidth="1"/>
    <col min="5" max="5" width="20" style="124" customWidth="1"/>
    <col min="6" max="6" width="24.42578125" style="124" customWidth="1"/>
    <col min="7" max="7" width="18.42578125" style="124" customWidth="1"/>
    <col min="8" max="8" width="2.5703125" style="124" customWidth="1"/>
    <col min="9" max="9" width="17.5703125" style="124" bestFit="1" customWidth="1"/>
    <col min="10" max="10" width="9.5703125" style="124" bestFit="1" customWidth="1"/>
    <col min="11" max="12" width="11.7109375" style="124" bestFit="1" customWidth="1"/>
    <col min="13" max="13" width="18.140625" style="124" bestFit="1" customWidth="1"/>
    <col min="14" max="14" width="9.28515625" style="124" bestFit="1" customWidth="1"/>
    <col min="15" max="16384" width="9.140625" style="124"/>
  </cols>
  <sheetData>
    <row r="1" spans="1:13" s="17" customFormat="1" ht="25.5" customHeight="1">
      <c r="A1" s="783" t="s">
        <v>654</v>
      </c>
      <c r="B1" s="783"/>
      <c r="C1" s="783"/>
      <c r="D1" s="783"/>
      <c r="E1" s="783"/>
      <c r="F1" s="783"/>
      <c r="G1" s="783"/>
      <c r="H1" s="487"/>
    </row>
    <row r="2" spans="1:13" s="17" customFormat="1" ht="29.25" customHeight="1">
      <c r="A2" s="784" t="s">
        <v>655</v>
      </c>
      <c r="B2" s="784"/>
      <c r="C2" s="784"/>
      <c r="D2" s="784"/>
      <c r="E2" s="784"/>
      <c r="F2" s="784"/>
      <c r="G2" s="784"/>
      <c r="H2" s="488"/>
    </row>
    <row r="3" spans="1:13" s="17" customFormat="1">
      <c r="A3" s="772" t="s">
        <v>420</v>
      </c>
      <c r="B3" s="772"/>
      <c r="C3" s="772"/>
      <c r="D3" s="772"/>
      <c r="E3" s="772"/>
      <c r="F3" s="772"/>
      <c r="G3" s="772"/>
      <c r="H3" s="484"/>
    </row>
    <row r="4" spans="1:13" s="17" customFormat="1">
      <c r="A4" s="772"/>
      <c r="B4" s="772"/>
      <c r="C4" s="772"/>
      <c r="D4" s="772"/>
      <c r="E4" s="772"/>
      <c r="F4" s="772"/>
      <c r="G4" s="772"/>
      <c r="H4" s="484"/>
    </row>
    <row r="5" spans="1:13" s="17" customFormat="1">
      <c r="A5" s="785" t="s">
        <v>778</v>
      </c>
      <c r="B5" s="785"/>
      <c r="C5" s="785"/>
      <c r="D5" s="785"/>
      <c r="E5" s="785"/>
      <c r="F5" s="785"/>
      <c r="G5" s="785"/>
      <c r="H5" s="485"/>
    </row>
    <row r="6" spans="1:13" s="17" customFormat="1">
      <c r="A6" s="485"/>
      <c r="B6" s="485"/>
      <c r="C6" s="485"/>
      <c r="D6" s="485"/>
      <c r="E6" s="485"/>
      <c r="F6" s="2"/>
      <c r="G6" s="2"/>
      <c r="H6" s="2"/>
    </row>
    <row r="7" spans="1:13" s="17" customFormat="1" ht="29.25" customHeight="1">
      <c r="A7" s="769" t="s">
        <v>261</v>
      </c>
      <c r="B7" s="769"/>
      <c r="C7" s="769" t="s">
        <v>429</v>
      </c>
      <c r="D7" s="769"/>
      <c r="E7" s="769"/>
      <c r="F7" s="769"/>
      <c r="G7" s="489"/>
      <c r="H7" s="490"/>
    </row>
    <row r="8" spans="1:13" s="17" customFormat="1" ht="29.25" customHeight="1">
      <c r="A8" s="768" t="s">
        <v>260</v>
      </c>
      <c r="B8" s="768"/>
      <c r="C8" s="768" t="s">
        <v>262</v>
      </c>
      <c r="D8" s="768"/>
      <c r="E8" s="768"/>
      <c r="F8" s="768"/>
      <c r="G8" s="491"/>
      <c r="H8" s="490"/>
    </row>
    <row r="9" spans="1:13" s="17" customFormat="1" ht="29.25" customHeight="1">
      <c r="A9" s="769" t="s">
        <v>263</v>
      </c>
      <c r="B9" s="769"/>
      <c r="C9" s="769" t="s">
        <v>430</v>
      </c>
      <c r="D9" s="769"/>
      <c r="E9" s="769"/>
      <c r="F9" s="769"/>
      <c r="G9" s="489"/>
      <c r="H9" s="492"/>
    </row>
    <row r="10" spans="1:13" s="17" customFormat="1" ht="29.25" customHeight="1">
      <c r="A10" s="768" t="s">
        <v>264</v>
      </c>
      <c r="B10" s="768"/>
      <c r="C10" s="768" t="s">
        <v>793</v>
      </c>
      <c r="D10" s="768"/>
      <c r="E10" s="768"/>
      <c r="F10" s="768"/>
      <c r="G10" s="491"/>
      <c r="H10" s="493"/>
    </row>
    <row r="11" spans="1:13" s="17" customFormat="1" ht="23.25" customHeight="1">
      <c r="A11" s="483"/>
      <c r="B11" s="483"/>
      <c r="C11" s="483"/>
      <c r="D11" s="483"/>
      <c r="E11" s="483"/>
      <c r="F11" s="483"/>
      <c r="G11" s="491"/>
      <c r="H11" s="493"/>
    </row>
    <row r="12" spans="1:13" s="496" customFormat="1" ht="18.75" customHeight="1">
      <c r="A12" s="494" t="s">
        <v>423</v>
      </c>
      <c r="B12" s="495"/>
      <c r="C12" s="495"/>
      <c r="D12" s="495"/>
      <c r="E12" s="495"/>
      <c r="F12" s="495"/>
      <c r="G12" s="495"/>
      <c r="H12" s="495"/>
    </row>
    <row r="13" spans="1:13" s="25" customFormat="1" ht="63" customHeight="1">
      <c r="A13" s="497" t="s">
        <v>215</v>
      </c>
      <c r="B13" s="497" t="s">
        <v>216</v>
      </c>
      <c r="C13" s="497" t="s">
        <v>212</v>
      </c>
      <c r="D13" s="497" t="s">
        <v>247</v>
      </c>
      <c r="E13" s="497" t="s">
        <v>217</v>
      </c>
      <c r="F13" s="497" t="s">
        <v>218</v>
      </c>
      <c r="G13" s="498" t="s">
        <v>219</v>
      </c>
      <c r="H13" s="499"/>
    </row>
    <row r="14" spans="1:13" s="25" customFormat="1" ht="63" customHeight="1">
      <c r="A14" s="497" t="s">
        <v>46</v>
      </c>
      <c r="B14" s="500" t="s">
        <v>666</v>
      </c>
      <c r="C14" s="497"/>
      <c r="D14" s="497"/>
      <c r="E14" s="497"/>
      <c r="F14" s="497"/>
      <c r="G14" s="498"/>
      <c r="H14" s="499"/>
    </row>
    <row r="15" spans="1:13" s="74" customFormat="1" ht="25.5">
      <c r="A15" s="75" t="s">
        <v>46</v>
      </c>
      <c r="B15" s="75" t="s">
        <v>337</v>
      </c>
      <c r="C15" s="75">
        <v>2246</v>
      </c>
      <c r="D15" s="131"/>
      <c r="E15" s="131"/>
      <c r="F15" s="131"/>
      <c r="G15" s="132"/>
      <c r="I15" s="130"/>
      <c r="J15" s="130"/>
      <c r="K15" s="130"/>
      <c r="L15" s="130"/>
      <c r="M15" s="130"/>
    </row>
    <row r="16" spans="1:13" s="72" customFormat="1">
      <c r="A16" s="76">
        <v>1</v>
      </c>
      <c r="B16" s="154"/>
      <c r="C16" s="76">
        <v>2246.1</v>
      </c>
      <c r="D16" s="133"/>
      <c r="E16" s="133"/>
      <c r="F16" s="134"/>
      <c r="G16" s="135">
        <v>0</v>
      </c>
      <c r="H16" s="136"/>
      <c r="I16" s="130"/>
      <c r="J16" s="130"/>
      <c r="K16" s="130"/>
      <c r="L16" s="130"/>
      <c r="M16" s="130"/>
    </row>
    <row r="17" spans="1:14" s="72" customFormat="1">
      <c r="A17" s="76">
        <v>2</v>
      </c>
      <c r="B17" s="154"/>
      <c r="C17" s="76"/>
      <c r="D17" s="133"/>
      <c r="E17" s="133"/>
      <c r="F17" s="134"/>
      <c r="G17" s="135"/>
      <c r="H17" s="136"/>
      <c r="I17" s="130"/>
      <c r="J17" s="130"/>
      <c r="K17" s="130"/>
      <c r="L17" s="130"/>
      <c r="M17" s="130"/>
    </row>
    <row r="18" spans="1:14" s="74" customFormat="1" ht="25.5">
      <c r="A18" s="75"/>
      <c r="B18" s="75" t="s">
        <v>338</v>
      </c>
      <c r="C18" s="75">
        <v>2247</v>
      </c>
      <c r="D18" s="131">
        <v>0</v>
      </c>
      <c r="E18" s="131"/>
      <c r="F18" s="131"/>
      <c r="G18" s="135">
        <v>0</v>
      </c>
      <c r="H18" s="136"/>
      <c r="I18" s="130"/>
      <c r="J18" s="130"/>
      <c r="K18" s="130"/>
      <c r="L18" s="130"/>
      <c r="M18" s="130"/>
    </row>
    <row r="19" spans="1:14" s="74" customFormat="1" ht="25.5">
      <c r="A19" s="75" t="s">
        <v>339</v>
      </c>
      <c r="B19" s="75" t="s">
        <v>340</v>
      </c>
      <c r="C19" s="75">
        <v>2248</v>
      </c>
      <c r="D19" s="131"/>
      <c r="E19" s="131"/>
      <c r="F19" s="131"/>
      <c r="G19" s="135"/>
      <c r="H19" s="136"/>
      <c r="I19" s="130"/>
      <c r="J19" s="130"/>
      <c r="K19" s="130"/>
      <c r="L19" s="130"/>
      <c r="M19" s="130"/>
    </row>
    <row r="20" spans="1:14" s="72" customFormat="1" ht="25.5">
      <c r="A20" s="76"/>
      <c r="B20" s="76" t="s">
        <v>338</v>
      </c>
      <c r="C20" s="76">
        <v>2249</v>
      </c>
      <c r="D20" s="134"/>
      <c r="E20" s="134"/>
      <c r="F20" s="134"/>
      <c r="G20" s="135"/>
      <c r="I20" s="130"/>
      <c r="J20" s="130"/>
      <c r="K20" s="130"/>
      <c r="L20" s="130"/>
      <c r="M20" s="130"/>
    </row>
    <row r="21" spans="1:14" s="74" customFormat="1" ht="25.5">
      <c r="A21" s="75"/>
      <c r="B21" s="75" t="s">
        <v>341</v>
      </c>
      <c r="C21" s="75">
        <v>2250</v>
      </c>
      <c r="D21" s="131"/>
      <c r="E21" s="131"/>
      <c r="F21" s="131"/>
      <c r="G21" s="135"/>
    </row>
    <row r="22" spans="1:14" s="74" customFormat="1" ht="25.5">
      <c r="A22" s="75" t="s">
        <v>133</v>
      </c>
      <c r="B22" s="75" t="s">
        <v>214</v>
      </c>
      <c r="C22" s="75">
        <v>2251</v>
      </c>
      <c r="D22" s="131"/>
      <c r="E22" s="131"/>
      <c r="F22" s="131"/>
      <c r="G22" s="135"/>
      <c r="I22" s="230"/>
      <c r="J22" s="230"/>
      <c r="K22" s="230"/>
      <c r="L22" s="228"/>
      <c r="M22" s="230"/>
      <c r="N22" s="231"/>
    </row>
    <row r="23" spans="1:14" s="72" customFormat="1">
      <c r="A23" s="76">
        <v>2</v>
      </c>
      <c r="B23" s="76" t="s">
        <v>769</v>
      </c>
      <c r="C23" s="76">
        <v>2251.1999999999998</v>
      </c>
      <c r="D23" s="181">
        <v>100000</v>
      </c>
      <c r="E23" s="592">
        <v>100360.59</v>
      </c>
      <c r="F23" s="181">
        <v>10036058904</v>
      </c>
      <c r="G23" s="135">
        <v>0.15241263040280539</v>
      </c>
      <c r="I23" s="229"/>
      <c r="J23" s="229"/>
      <c r="K23" s="229"/>
      <c r="L23" s="85"/>
      <c r="M23" s="229"/>
      <c r="N23" s="232"/>
    </row>
    <row r="24" spans="1:14" s="72" customFormat="1">
      <c r="A24" s="76">
        <v>3</v>
      </c>
      <c r="B24" s="76" t="s">
        <v>770</v>
      </c>
      <c r="C24" s="76">
        <v>2251.3000000000002</v>
      </c>
      <c r="D24" s="181">
        <v>62</v>
      </c>
      <c r="E24" s="592">
        <v>100000000</v>
      </c>
      <c r="F24" s="181">
        <v>6200000000</v>
      </c>
      <c r="G24" s="135">
        <v>9.4156313502780281E-2</v>
      </c>
      <c r="I24" s="229"/>
      <c r="J24" s="229"/>
      <c r="K24" s="229"/>
      <c r="L24" s="85"/>
      <c r="M24" s="229"/>
      <c r="N24" s="232"/>
    </row>
    <row r="25" spans="1:14" s="72" customFormat="1" ht="25.5">
      <c r="A25" s="76"/>
      <c r="B25" s="75" t="s">
        <v>338</v>
      </c>
      <c r="C25" s="76">
        <v>2252</v>
      </c>
      <c r="D25" s="131">
        <v>100062</v>
      </c>
      <c r="E25" s="131"/>
      <c r="F25" s="131">
        <v>16236058904</v>
      </c>
      <c r="G25" s="137">
        <v>0.24656894390558567</v>
      </c>
      <c r="I25" s="229"/>
      <c r="J25" s="229"/>
      <c r="K25" s="229"/>
      <c r="L25" s="85"/>
      <c r="M25" s="229"/>
      <c r="N25" s="232"/>
    </row>
    <row r="26" spans="1:14" s="74" customFormat="1" ht="26.25" customHeight="1">
      <c r="A26" s="75" t="s">
        <v>343</v>
      </c>
      <c r="B26" s="75" t="s">
        <v>344</v>
      </c>
      <c r="C26" s="75">
        <v>2253</v>
      </c>
      <c r="D26" s="131"/>
      <c r="E26" s="131"/>
      <c r="F26" s="131"/>
      <c r="G26" s="135"/>
    </row>
    <row r="27" spans="1:14" s="72" customFormat="1" ht="24" customHeight="1">
      <c r="A27" s="76" t="s">
        <v>342</v>
      </c>
      <c r="B27" s="76" t="s">
        <v>457</v>
      </c>
      <c r="C27" s="76">
        <v>2253.1</v>
      </c>
      <c r="D27" s="134"/>
      <c r="E27" s="134"/>
      <c r="F27" s="134"/>
      <c r="G27" s="135"/>
    </row>
    <row r="28" spans="1:14" s="72" customFormat="1" ht="25.5">
      <c r="A28" s="75"/>
      <c r="B28" s="75" t="s">
        <v>338</v>
      </c>
      <c r="C28" s="75">
        <v>2254</v>
      </c>
      <c r="D28" s="131"/>
      <c r="E28" s="131"/>
      <c r="F28" s="131"/>
      <c r="G28" s="135"/>
    </row>
    <row r="29" spans="1:14" s="74" customFormat="1" ht="25.5">
      <c r="A29" s="75"/>
      <c r="B29" s="75" t="s">
        <v>345</v>
      </c>
      <c r="C29" s="75">
        <v>2255</v>
      </c>
      <c r="D29" s="180">
        <v>100062</v>
      </c>
      <c r="E29" s="180"/>
      <c r="F29" s="180">
        <v>16236058904</v>
      </c>
      <c r="G29" s="137">
        <v>0.24656894390558567</v>
      </c>
      <c r="I29" s="482"/>
    </row>
    <row r="30" spans="1:14" s="74" customFormat="1" ht="25.5">
      <c r="A30" s="75" t="s">
        <v>346</v>
      </c>
      <c r="B30" s="75" t="s">
        <v>303</v>
      </c>
      <c r="C30" s="75">
        <v>2256</v>
      </c>
      <c r="D30" s="180"/>
      <c r="E30" s="180"/>
      <c r="F30" s="180"/>
      <c r="G30" s="135"/>
    </row>
    <row r="31" spans="1:14" s="72" customFormat="1" ht="25.5">
      <c r="A31" s="76">
        <v>1</v>
      </c>
      <c r="B31" s="76" t="s">
        <v>347</v>
      </c>
      <c r="C31" s="76">
        <v>2256.1</v>
      </c>
      <c r="D31" s="181"/>
      <c r="E31" s="181"/>
      <c r="F31" s="181">
        <v>398460274</v>
      </c>
      <c r="G31" s="135">
        <v>6.0512178188947951E-3</v>
      </c>
      <c r="I31" s="136"/>
    </row>
    <row r="32" spans="1:14" s="72" customFormat="1" ht="25.5">
      <c r="A32" s="76">
        <v>2</v>
      </c>
      <c r="B32" s="76" t="s">
        <v>348</v>
      </c>
      <c r="C32" s="76">
        <v>2256.1999999999998</v>
      </c>
      <c r="D32" s="181"/>
      <c r="E32" s="181"/>
      <c r="F32" s="181">
        <v>1643461097</v>
      </c>
      <c r="G32" s="135">
        <v>2.4958425528831481E-2</v>
      </c>
      <c r="I32" s="136"/>
    </row>
    <row r="33" spans="1:9" s="72" customFormat="1" ht="25.5">
      <c r="A33" s="76">
        <v>3</v>
      </c>
      <c r="B33" s="76" t="s">
        <v>349</v>
      </c>
      <c r="C33" s="76">
        <v>2256.3000000000002</v>
      </c>
      <c r="D33" s="181"/>
      <c r="E33" s="181"/>
      <c r="F33" s="181"/>
      <c r="G33" s="135"/>
    </row>
    <row r="34" spans="1:9" s="72" customFormat="1" ht="25.5">
      <c r="A34" s="76">
        <v>4</v>
      </c>
      <c r="B34" s="76" t="s">
        <v>458</v>
      </c>
      <c r="C34" s="76">
        <v>2256.4</v>
      </c>
      <c r="D34" s="181"/>
      <c r="E34" s="181"/>
      <c r="F34" s="181"/>
      <c r="G34" s="135">
        <v>0</v>
      </c>
    </row>
    <row r="35" spans="1:9" s="72" customFormat="1" ht="38.25">
      <c r="A35" s="76">
        <v>5</v>
      </c>
      <c r="B35" s="76" t="s">
        <v>350</v>
      </c>
      <c r="C35" s="76">
        <v>2256.5</v>
      </c>
      <c r="D35" s="181"/>
      <c r="E35" s="181"/>
      <c r="F35" s="181"/>
      <c r="G35" s="135">
        <v>0</v>
      </c>
    </row>
    <row r="36" spans="1:9" s="72" customFormat="1" ht="25.5">
      <c r="A36" s="76">
        <v>6</v>
      </c>
      <c r="B36" s="76" t="s">
        <v>459</v>
      </c>
      <c r="C36" s="76">
        <v>2256.6</v>
      </c>
      <c r="D36" s="181"/>
      <c r="E36" s="181"/>
      <c r="F36" s="181"/>
      <c r="G36" s="135"/>
    </row>
    <row r="37" spans="1:9" s="72" customFormat="1" ht="25.5">
      <c r="A37" s="76">
        <v>9</v>
      </c>
      <c r="B37" s="76" t="s">
        <v>460</v>
      </c>
      <c r="C37" s="76">
        <v>2256.9</v>
      </c>
      <c r="D37" s="181"/>
      <c r="E37" s="181"/>
      <c r="F37" s="181"/>
      <c r="G37" s="135"/>
    </row>
    <row r="38" spans="1:9" s="74" customFormat="1" ht="25.5">
      <c r="A38" s="75"/>
      <c r="B38" s="75" t="s">
        <v>338</v>
      </c>
      <c r="C38" s="75">
        <v>2257</v>
      </c>
      <c r="D38" s="180"/>
      <c r="E38" s="180"/>
      <c r="F38" s="180">
        <v>2041921371</v>
      </c>
      <c r="G38" s="137">
        <v>3.1009643347726278E-2</v>
      </c>
    </row>
    <row r="39" spans="1:9" s="74" customFormat="1" ht="25.5">
      <c r="A39" s="75" t="s">
        <v>351</v>
      </c>
      <c r="B39" s="75" t="s">
        <v>213</v>
      </c>
      <c r="C39" s="75">
        <v>2258</v>
      </c>
      <c r="D39" s="180"/>
      <c r="E39" s="180"/>
      <c r="F39" s="180"/>
      <c r="G39" s="135"/>
    </row>
    <row r="40" spans="1:9" s="72" customFormat="1" ht="25.5">
      <c r="A40" s="76">
        <v>1</v>
      </c>
      <c r="B40" s="156" t="s">
        <v>779</v>
      </c>
      <c r="C40" s="76">
        <v>2259</v>
      </c>
      <c r="D40" s="181"/>
      <c r="E40" s="181"/>
      <c r="F40" s="181">
        <v>669967349</v>
      </c>
      <c r="G40" s="135">
        <v>1.0174460604688807E-2</v>
      </c>
    </row>
    <row r="41" spans="1:9" s="72" customFormat="1" ht="25.5">
      <c r="A41" s="156">
        <v>1.1000000000000001</v>
      </c>
      <c r="B41" s="156" t="s">
        <v>503</v>
      </c>
      <c r="C41" s="156">
        <v>2259.1</v>
      </c>
      <c r="D41" s="181"/>
      <c r="E41" s="181"/>
      <c r="F41" s="181">
        <v>238677327</v>
      </c>
      <c r="G41" s="135">
        <v>3.6246737462931619E-3</v>
      </c>
    </row>
    <row r="42" spans="1:9" s="433" customFormat="1" ht="25.5">
      <c r="A42" s="156">
        <v>1.2</v>
      </c>
      <c r="B42" s="156" t="s">
        <v>352</v>
      </c>
      <c r="C42" s="156">
        <v>2259.1999999999998</v>
      </c>
      <c r="D42" s="181"/>
      <c r="E42" s="181"/>
      <c r="F42" s="181">
        <v>31290022</v>
      </c>
      <c r="G42" s="502">
        <v>4.7518598724853096E-4</v>
      </c>
    </row>
    <row r="43" spans="1:9" s="433" customFormat="1" ht="42.75" customHeight="1">
      <c r="A43" s="156">
        <v>1.3</v>
      </c>
      <c r="B43" s="156" t="s">
        <v>667</v>
      </c>
      <c r="C43" s="156">
        <v>2259.3000000000002</v>
      </c>
      <c r="D43" s="181"/>
      <c r="E43" s="181"/>
      <c r="F43" s="181"/>
      <c r="G43" s="502">
        <v>0</v>
      </c>
      <c r="I43" s="593"/>
    </row>
    <row r="44" spans="1:9" s="433" customFormat="1" ht="58.5" customHeight="1">
      <c r="A44" s="156">
        <v>1.4</v>
      </c>
      <c r="B44" s="156" t="s">
        <v>780</v>
      </c>
      <c r="C44" s="156">
        <v>2259.4</v>
      </c>
      <c r="D44" s="181"/>
      <c r="E44" s="181"/>
      <c r="F44" s="181">
        <v>400000000</v>
      </c>
      <c r="G44" s="502">
        <v>6.0746008711471148E-3</v>
      </c>
    </row>
    <row r="45" spans="1:9" s="433" customFormat="1" ht="42.75" customHeight="1">
      <c r="A45" s="156">
        <v>2</v>
      </c>
      <c r="B45" s="156" t="s">
        <v>771</v>
      </c>
      <c r="C45" s="156">
        <v>2259.4</v>
      </c>
      <c r="D45" s="181"/>
      <c r="E45" s="181"/>
      <c r="F45" s="181">
        <v>700000000</v>
      </c>
      <c r="G45" s="502">
        <v>1.0630551524507452E-2</v>
      </c>
    </row>
    <row r="46" spans="1:9" s="433" customFormat="1" ht="24.75" customHeight="1">
      <c r="A46" s="156">
        <v>3</v>
      </c>
      <c r="B46" s="156" t="s">
        <v>772</v>
      </c>
      <c r="C46" s="156">
        <v>2260</v>
      </c>
      <c r="D46" s="181"/>
      <c r="E46" s="181"/>
      <c r="F46" s="181">
        <v>46200000000</v>
      </c>
      <c r="G46" s="502">
        <f>F46/F49</f>
        <v>0.70161640061749175</v>
      </c>
    </row>
    <row r="47" spans="1:9" s="433" customFormat="1" ht="24.75" customHeight="1">
      <c r="A47" s="156">
        <v>4</v>
      </c>
      <c r="B47" s="156" t="s">
        <v>461</v>
      </c>
      <c r="C47" s="156">
        <v>2261</v>
      </c>
      <c r="D47" s="181"/>
      <c r="E47" s="181"/>
      <c r="F47" s="181"/>
      <c r="G47" s="502"/>
    </row>
    <row r="48" spans="1:9" s="72" customFormat="1" ht="25.5">
      <c r="A48" s="76">
        <v>5</v>
      </c>
      <c r="B48" s="76" t="s">
        <v>338</v>
      </c>
      <c r="C48" s="76">
        <v>2262</v>
      </c>
      <c r="D48" s="134"/>
      <c r="E48" s="134"/>
      <c r="F48" s="131">
        <v>47569967349</v>
      </c>
      <c r="G48" s="137">
        <v>0.72242141274668803</v>
      </c>
      <c r="I48" s="136"/>
    </row>
    <row r="49" spans="1:17" s="74" customFormat="1" ht="25.5">
      <c r="A49" s="75" t="s">
        <v>142</v>
      </c>
      <c r="B49" s="75" t="s">
        <v>353</v>
      </c>
      <c r="C49" s="75">
        <v>2263</v>
      </c>
      <c r="D49" s="131">
        <v>100062</v>
      </c>
      <c r="E49" s="131"/>
      <c r="F49" s="131">
        <v>65847947624</v>
      </c>
      <c r="G49" s="137">
        <v>1</v>
      </c>
      <c r="I49" s="168">
        <v>0</v>
      </c>
    </row>
    <row r="50" spans="1:17" s="130" customFormat="1" ht="12.75">
      <c r="A50" s="587" t="s">
        <v>767</v>
      </c>
      <c r="B50" s="138"/>
      <c r="C50" s="138"/>
      <c r="D50" s="138"/>
      <c r="E50" s="138"/>
      <c r="F50" s="138"/>
      <c r="G50" s="138"/>
      <c r="H50" s="138"/>
      <c r="J50" s="139"/>
      <c r="K50" s="139"/>
      <c r="L50" s="139"/>
      <c r="M50" s="140"/>
      <c r="N50" s="139"/>
      <c r="O50" s="139"/>
      <c r="P50" s="139"/>
      <c r="Q50" s="141"/>
    </row>
    <row r="51" spans="1:17" s="130" customFormat="1" ht="108" customHeight="1">
      <c r="A51" s="786" t="s">
        <v>796</v>
      </c>
      <c r="B51" s="786"/>
      <c r="C51" s="786"/>
      <c r="D51" s="786"/>
      <c r="E51" s="786"/>
      <c r="F51" s="786"/>
      <c r="G51" s="786"/>
      <c r="H51" s="143"/>
    </row>
    <row r="52" spans="1:17" s="130" customFormat="1" ht="12.75">
      <c r="A52" s="142"/>
      <c r="B52" s="143"/>
      <c r="C52" s="143"/>
      <c r="D52" s="143"/>
      <c r="E52" s="143"/>
      <c r="F52" s="143"/>
      <c r="G52" s="143"/>
      <c r="H52" s="143"/>
    </row>
    <row r="53" spans="1:17" s="130" customFormat="1" ht="12.75">
      <c r="A53" s="114" t="s">
        <v>187</v>
      </c>
      <c r="B53" s="115"/>
      <c r="C53" s="116"/>
      <c r="D53" s="143"/>
      <c r="E53" s="117" t="s">
        <v>188</v>
      </c>
      <c r="F53" s="117"/>
      <c r="G53" s="115"/>
      <c r="H53" s="115"/>
    </row>
    <row r="54" spans="1:17" s="130" customFormat="1" ht="12.75">
      <c r="A54" s="118" t="s">
        <v>189</v>
      </c>
      <c r="B54" s="115"/>
      <c r="C54" s="116"/>
      <c r="D54" s="143"/>
      <c r="E54" s="119" t="s">
        <v>190</v>
      </c>
      <c r="F54" s="119"/>
      <c r="G54" s="115"/>
      <c r="H54" s="115"/>
    </row>
    <row r="55" spans="1:17" s="130" customFormat="1" ht="12.75">
      <c r="A55" s="115"/>
      <c r="B55" s="115"/>
      <c r="C55" s="116"/>
      <c r="D55" s="143"/>
      <c r="E55" s="116"/>
      <c r="F55" s="116"/>
      <c r="G55" s="115"/>
      <c r="H55" s="115"/>
    </row>
    <row r="56" spans="1:17" s="130" customFormat="1" ht="12.75">
      <c r="A56" s="115"/>
      <c r="B56" s="115"/>
      <c r="C56" s="116"/>
      <c r="D56" s="143"/>
      <c r="E56" s="116"/>
      <c r="F56" s="116"/>
      <c r="G56" s="115"/>
      <c r="H56" s="115"/>
    </row>
    <row r="57" spans="1:17" s="130" customFormat="1" ht="12.75">
      <c r="A57" s="115"/>
      <c r="B57" s="115"/>
      <c r="C57" s="116"/>
      <c r="D57" s="143"/>
      <c r="E57" s="116"/>
      <c r="F57" s="116"/>
      <c r="G57" s="115"/>
      <c r="H57" s="115"/>
    </row>
    <row r="58" spans="1:17" s="130" customFormat="1" ht="12.75">
      <c r="A58" s="115"/>
      <c r="B58" s="115"/>
      <c r="C58" s="116"/>
      <c r="D58" s="143"/>
      <c r="E58" s="116"/>
      <c r="F58" s="116"/>
      <c r="G58" s="115"/>
      <c r="H58" s="115"/>
    </row>
    <row r="59" spans="1:17" s="130" customFormat="1" ht="12.75">
      <c r="A59" s="115"/>
      <c r="B59" s="115"/>
      <c r="C59" s="116"/>
      <c r="D59" s="143"/>
      <c r="E59" s="116"/>
      <c r="F59" s="116"/>
      <c r="G59" s="115"/>
      <c r="H59" s="115"/>
    </row>
    <row r="60" spans="1:17" s="130" customFormat="1" ht="12.75">
      <c r="A60" s="115"/>
      <c r="B60" s="115"/>
      <c r="C60" s="116"/>
      <c r="D60" s="143"/>
      <c r="E60" s="116"/>
      <c r="F60" s="116"/>
      <c r="G60" s="115"/>
      <c r="H60" s="115"/>
    </row>
    <row r="61" spans="1:17" s="130" customFormat="1" ht="12.75">
      <c r="A61" s="115"/>
      <c r="B61" s="115"/>
      <c r="C61" s="116"/>
      <c r="D61" s="143"/>
      <c r="E61" s="116"/>
      <c r="F61" s="116"/>
      <c r="G61" s="115"/>
      <c r="H61" s="115"/>
    </row>
    <row r="62" spans="1:17" s="130" customFormat="1" ht="12.75">
      <c r="A62" s="120"/>
      <c r="B62" s="120"/>
      <c r="C62" s="121"/>
      <c r="D62" s="143"/>
      <c r="E62" s="121"/>
      <c r="F62" s="121"/>
      <c r="G62" s="120"/>
      <c r="H62" s="115"/>
    </row>
    <row r="63" spans="1:17" s="130" customFormat="1" ht="12.75">
      <c r="A63" s="114" t="s">
        <v>255</v>
      </c>
      <c r="B63" s="115"/>
      <c r="C63" s="116"/>
      <c r="D63" s="143"/>
      <c r="E63" s="117" t="s">
        <v>456</v>
      </c>
      <c r="F63" s="117"/>
      <c r="G63" s="115"/>
      <c r="H63" s="115"/>
    </row>
    <row r="64" spans="1:17" s="130" customFormat="1" ht="12.75">
      <c r="A64" s="472" t="s">
        <v>687</v>
      </c>
      <c r="B64" s="115"/>
      <c r="C64" s="116"/>
      <c r="D64" s="143"/>
      <c r="E64" s="117"/>
      <c r="F64" s="117"/>
      <c r="G64" s="115"/>
      <c r="H64" s="115"/>
    </row>
    <row r="65" spans="1:8" s="130" customFormat="1" ht="12.75">
      <c r="A65" s="108" t="s">
        <v>256</v>
      </c>
      <c r="B65" s="115"/>
      <c r="C65" s="116"/>
      <c r="D65" s="143"/>
      <c r="E65" s="116"/>
      <c r="F65" s="116"/>
      <c r="G65" s="115"/>
      <c r="H65" s="115"/>
    </row>
    <row r="66" spans="1:8" s="130" customFormat="1" ht="12.75">
      <c r="A66" s="142"/>
      <c r="B66" s="143"/>
      <c r="C66" s="143"/>
      <c r="D66" s="143"/>
      <c r="E66" s="143"/>
      <c r="F66" s="143"/>
      <c r="G66" s="143"/>
      <c r="H66" s="143"/>
    </row>
    <row r="67" spans="1:8">
      <c r="A67" s="144"/>
      <c r="B67" s="145"/>
      <c r="C67" s="145"/>
      <c r="D67" s="143"/>
      <c r="E67" s="145"/>
      <c r="F67" s="145"/>
      <c r="G67" s="145"/>
      <c r="H67" s="145"/>
    </row>
    <row r="68" spans="1:8">
      <c r="A68" s="144"/>
      <c r="B68" s="145"/>
      <c r="C68" s="145"/>
      <c r="D68" s="145"/>
      <c r="E68" s="145"/>
      <c r="F68" s="145"/>
      <c r="G68" s="145"/>
      <c r="H68" s="145"/>
    </row>
    <row r="69" spans="1:8">
      <c r="A69" s="144"/>
      <c r="B69" s="145"/>
      <c r="C69" s="145"/>
      <c r="D69" s="145"/>
      <c r="E69" s="145"/>
      <c r="F69" s="145"/>
      <c r="G69" s="145"/>
      <c r="H69" s="145"/>
    </row>
    <row r="70" spans="1:8">
      <c r="A70" s="144"/>
      <c r="B70" s="145"/>
      <c r="C70" s="145"/>
      <c r="D70" s="145"/>
      <c r="E70" s="145"/>
      <c r="F70" s="145"/>
      <c r="G70" s="145"/>
      <c r="H70" s="145"/>
    </row>
    <row r="71" spans="1:8">
      <c r="A71" s="144"/>
      <c r="B71" s="145"/>
      <c r="C71" s="145"/>
      <c r="D71" s="145"/>
      <c r="E71" s="145"/>
      <c r="F71" s="145"/>
      <c r="G71" s="145"/>
      <c r="H71" s="145"/>
    </row>
    <row r="72" spans="1:8">
      <c r="A72" s="144"/>
      <c r="B72" s="145"/>
      <c r="C72" s="145"/>
      <c r="D72" s="145"/>
      <c r="E72" s="145"/>
      <c r="F72" s="145"/>
      <c r="G72" s="145"/>
      <c r="H72" s="145"/>
    </row>
    <row r="73" spans="1:8">
      <c r="A73" s="144"/>
      <c r="B73" s="145"/>
      <c r="C73" s="145"/>
      <c r="D73" s="145"/>
      <c r="E73" s="145"/>
      <c r="F73" s="145"/>
      <c r="G73" s="145"/>
      <c r="H73" s="145"/>
    </row>
    <row r="74" spans="1:8">
      <c r="A74" s="144"/>
      <c r="B74" s="145"/>
      <c r="C74" s="145"/>
      <c r="D74" s="145"/>
      <c r="E74" s="145"/>
      <c r="F74" s="145"/>
      <c r="G74" s="145"/>
      <c r="H74" s="145"/>
    </row>
    <row r="75" spans="1:8">
      <c r="A75" s="144"/>
      <c r="B75" s="145"/>
      <c r="C75" s="145"/>
      <c r="D75" s="145"/>
      <c r="E75" s="145"/>
      <c r="F75" s="145"/>
      <c r="G75" s="145"/>
      <c r="H75" s="145"/>
    </row>
    <row r="76" spans="1:8">
      <c r="A76" s="144"/>
      <c r="B76" s="145"/>
      <c r="C76" s="145"/>
      <c r="D76" s="145"/>
      <c r="E76" s="145"/>
      <c r="F76" s="145"/>
      <c r="G76" s="145"/>
      <c r="H76" s="145"/>
    </row>
    <row r="77" spans="1:8">
      <c r="A77" s="144"/>
      <c r="B77" s="145"/>
      <c r="C77" s="145"/>
      <c r="D77" s="145"/>
      <c r="E77" s="145"/>
      <c r="F77" s="145"/>
      <c r="G77" s="145"/>
      <c r="H77" s="145"/>
    </row>
    <row r="78" spans="1:8">
      <c r="A78" s="144"/>
      <c r="B78" s="145"/>
      <c r="C78" s="145"/>
      <c r="D78" s="145"/>
      <c r="E78" s="145"/>
      <c r="F78" s="145"/>
      <c r="G78" s="145"/>
      <c r="H78" s="145"/>
    </row>
    <row r="79" spans="1:8">
      <c r="A79" s="144"/>
      <c r="B79" s="145"/>
      <c r="C79" s="145"/>
      <c r="D79" s="145"/>
      <c r="E79" s="145"/>
      <c r="F79" s="145"/>
      <c r="G79" s="145"/>
      <c r="H79" s="145"/>
    </row>
    <row r="80" spans="1:8">
      <c r="A80" s="144"/>
      <c r="B80" s="145"/>
      <c r="C80" s="145"/>
      <c r="D80" s="145"/>
      <c r="E80" s="145"/>
      <c r="F80" s="145"/>
      <c r="G80" s="145"/>
      <c r="H80" s="145"/>
    </row>
    <row r="81" spans="1:8">
      <c r="A81" s="144"/>
      <c r="B81" s="145"/>
      <c r="C81" s="145"/>
      <c r="D81" s="145"/>
      <c r="E81" s="145"/>
      <c r="F81" s="145"/>
      <c r="G81" s="145"/>
      <c r="H81" s="145"/>
    </row>
    <row r="82" spans="1:8">
      <c r="A82" s="144"/>
      <c r="B82" s="145"/>
      <c r="C82" s="145"/>
      <c r="D82" s="145"/>
      <c r="E82" s="145"/>
      <c r="F82" s="145"/>
      <c r="G82" s="145"/>
      <c r="H82" s="145"/>
    </row>
    <row r="83" spans="1:8">
      <c r="A83" s="144"/>
      <c r="B83" s="145"/>
      <c r="C83" s="145"/>
      <c r="D83" s="145"/>
      <c r="E83" s="145"/>
      <c r="F83" s="145"/>
      <c r="G83" s="145"/>
      <c r="H83" s="145"/>
    </row>
    <row r="84" spans="1:8">
      <c r="A84" s="144"/>
      <c r="B84" s="145"/>
      <c r="C84" s="145"/>
      <c r="D84" s="145"/>
      <c r="E84" s="145"/>
      <c r="F84" s="145"/>
      <c r="G84" s="145"/>
      <c r="H84" s="145"/>
    </row>
    <row r="85" spans="1:8">
      <c r="A85" s="144"/>
      <c r="B85" s="145"/>
      <c r="C85" s="145"/>
      <c r="D85" s="145"/>
      <c r="E85" s="145"/>
      <c r="F85" s="145"/>
      <c r="G85" s="145"/>
      <c r="H85" s="145"/>
    </row>
    <row r="86" spans="1:8">
      <c r="A86" s="144"/>
      <c r="B86" s="145"/>
      <c r="C86" s="145"/>
      <c r="D86" s="145"/>
      <c r="E86" s="145"/>
      <c r="F86" s="145"/>
      <c r="G86" s="145"/>
      <c r="H86" s="145"/>
    </row>
    <row r="87" spans="1:8">
      <c r="A87" s="144"/>
      <c r="B87" s="145"/>
      <c r="C87" s="145"/>
      <c r="D87" s="145"/>
      <c r="E87" s="145"/>
      <c r="F87" s="145"/>
      <c r="G87" s="145"/>
      <c r="H87" s="145"/>
    </row>
    <row r="88" spans="1:8">
      <c r="A88" s="144"/>
      <c r="B88" s="145"/>
      <c r="C88" s="145"/>
      <c r="D88" s="145"/>
      <c r="E88" s="145"/>
      <c r="F88" s="145"/>
      <c r="G88" s="145"/>
      <c r="H88" s="145"/>
    </row>
    <row r="89" spans="1:8">
      <c r="A89" s="144"/>
      <c r="B89" s="145"/>
      <c r="C89" s="145"/>
      <c r="D89" s="145"/>
      <c r="E89" s="145"/>
      <c r="F89" s="145"/>
      <c r="G89" s="145"/>
      <c r="H89" s="145"/>
    </row>
    <row r="90" spans="1:8">
      <c r="A90" s="144"/>
      <c r="B90" s="145"/>
      <c r="C90" s="145"/>
      <c r="D90" s="145"/>
      <c r="E90" s="145"/>
      <c r="F90" s="145"/>
      <c r="G90" s="145"/>
      <c r="H90" s="145"/>
    </row>
    <row r="91" spans="1:8">
      <c r="A91" s="144"/>
      <c r="B91" s="145"/>
      <c r="C91" s="145"/>
      <c r="D91" s="145"/>
      <c r="E91" s="145"/>
      <c r="F91" s="145"/>
      <c r="G91" s="145"/>
      <c r="H91" s="145"/>
    </row>
    <row r="92" spans="1:8">
      <c r="A92" s="144"/>
      <c r="B92" s="145"/>
      <c r="C92" s="145"/>
      <c r="D92" s="145"/>
      <c r="E92" s="145"/>
      <c r="F92" s="145"/>
      <c r="G92" s="145"/>
      <c r="H92" s="145"/>
    </row>
    <row r="93" spans="1:8">
      <c r="A93" s="144"/>
      <c r="B93" s="145"/>
      <c r="C93" s="145"/>
      <c r="D93" s="145"/>
      <c r="E93" s="145"/>
      <c r="F93" s="145"/>
      <c r="G93" s="145"/>
      <c r="H93" s="145"/>
    </row>
    <row r="94" spans="1:8">
      <c r="A94" s="144"/>
      <c r="B94" s="145"/>
      <c r="C94" s="145"/>
      <c r="D94" s="145"/>
      <c r="E94" s="145"/>
      <c r="F94" s="145"/>
      <c r="G94" s="145"/>
      <c r="H94" s="145"/>
    </row>
    <row r="95" spans="1:8">
      <c r="A95" s="144"/>
      <c r="B95" s="145"/>
      <c r="C95" s="145"/>
      <c r="D95" s="145"/>
      <c r="E95" s="145"/>
      <c r="F95" s="145"/>
      <c r="G95" s="145"/>
      <c r="H95" s="145"/>
    </row>
    <row r="96" spans="1:8">
      <c r="A96" s="144"/>
      <c r="B96" s="145"/>
      <c r="C96" s="145"/>
      <c r="D96" s="145"/>
      <c r="E96" s="145"/>
      <c r="F96" s="145"/>
      <c r="G96" s="145"/>
      <c r="H96" s="145"/>
    </row>
    <row r="97" spans="1:8">
      <c r="A97" s="144"/>
      <c r="B97" s="145"/>
      <c r="C97" s="145"/>
      <c r="D97" s="145"/>
      <c r="E97" s="145"/>
      <c r="F97" s="145"/>
      <c r="G97" s="145"/>
      <c r="H97" s="145"/>
    </row>
    <row r="98" spans="1:8">
      <c r="A98" s="144"/>
      <c r="B98" s="145"/>
      <c r="C98" s="145"/>
      <c r="D98" s="145"/>
      <c r="E98" s="145"/>
      <c r="F98" s="145"/>
      <c r="G98" s="145"/>
      <c r="H98" s="145"/>
    </row>
    <row r="99" spans="1:8">
      <c r="A99" s="144"/>
      <c r="B99" s="145"/>
      <c r="C99" s="145"/>
      <c r="D99" s="145"/>
      <c r="E99" s="145"/>
      <c r="F99" s="145"/>
      <c r="G99" s="145"/>
      <c r="H99" s="145"/>
    </row>
    <row r="100" spans="1:8">
      <c r="A100" s="144"/>
      <c r="B100" s="145"/>
      <c r="C100" s="145"/>
      <c r="D100" s="145"/>
      <c r="E100" s="145"/>
      <c r="F100" s="145"/>
      <c r="G100" s="145"/>
      <c r="H100" s="145"/>
    </row>
    <row r="101" spans="1:8">
      <c r="A101" s="144"/>
      <c r="B101" s="145"/>
      <c r="C101" s="145"/>
      <c r="D101" s="145"/>
      <c r="E101" s="145"/>
      <c r="F101" s="145"/>
      <c r="G101" s="145"/>
      <c r="H101" s="145"/>
    </row>
    <row r="102" spans="1:8">
      <c r="A102" s="144"/>
      <c r="B102" s="145"/>
      <c r="C102" s="145"/>
      <c r="D102" s="145"/>
      <c r="E102" s="145"/>
      <c r="F102" s="145"/>
      <c r="G102" s="145"/>
      <c r="H102" s="145"/>
    </row>
    <row r="103" spans="1:8">
      <c r="A103" s="144"/>
      <c r="B103" s="145"/>
      <c r="C103" s="145"/>
      <c r="D103" s="145"/>
      <c r="E103" s="145"/>
      <c r="F103" s="145"/>
      <c r="G103" s="145"/>
      <c r="H103" s="145"/>
    </row>
    <row r="104" spans="1:8">
      <c r="A104" s="144"/>
      <c r="B104" s="145"/>
      <c r="C104" s="145"/>
      <c r="D104" s="145"/>
      <c r="E104" s="145"/>
      <c r="F104" s="145"/>
      <c r="G104" s="145"/>
      <c r="H104" s="145"/>
    </row>
    <row r="105" spans="1:8">
      <c r="A105" s="144"/>
      <c r="B105" s="145"/>
      <c r="C105" s="145"/>
      <c r="D105" s="145"/>
      <c r="E105" s="145"/>
      <c r="F105" s="145"/>
      <c r="G105" s="145"/>
      <c r="H105" s="145"/>
    </row>
    <row r="106" spans="1:8">
      <c r="A106" s="144"/>
      <c r="B106" s="145"/>
      <c r="C106" s="145"/>
      <c r="D106" s="145"/>
      <c r="E106" s="145"/>
      <c r="F106" s="145"/>
      <c r="G106" s="145"/>
      <c r="H106" s="145"/>
    </row>
    <row r="107" spans="1:8">
      <c r="A107" s="144"/>
      <c r="B107" s="145"/>
      <c r="C107" s="145"/>
      <c r="D107" s="145"/>
      <c r="E107" s="145"/>
      <c r="F107" s="145"/>
      <c r="G107" s="145"/>
      <c r="H107" s="145"/>
    </row>
    <row r="108" spans="1:8">
      <c r="A108" s="144"/>
      <c r="B108" s="145"/>
      <c r="C108" s="145"/>
      <c r="D108" s="145"/>
      <c r="E108" s="145"/>
      <c r="F108" s="145"/>
      <c r="G108" s="145"/>
      <c r="H108" s="145"/>
    </row>
    <row r="109" spans="1:8">
      <c r="A109" s="144"/>
      <c r="B109" s="145"/>
      <c r="C109" s="145"/>
      <c r="D109" s="145"/>
      <c r="E109" s="145"/>
      <c r="F109" s="145"/>
      <c r="G109" s="145"/>
      <c r="H109" s="145"/>
    </row>
    <row r="110" spans="1:8">
      <c r="A110" s="144"/>
      <c r="B110" s="145"/>
      <c r="C110" s="145"/>
      <c r="D110" s="145"/>
      <c r="E110" s="145"/>
      <c r="F110" s="145"/>
      <c r="G110" s="145"/>
      <c r="H110" s="145"/>
    </row>
    <row r="111" spans="1:8">
      <c r="A111" s="144"/>
      <c r="B111" s="145"/>
      <c r="C111" s="145"/>
      <c r="D111" s="145"/>
      <c r="E111" s="145"/>
      <c r="F111" s="145"/>
      <c r="G111" s="145"/>
      <c r="H111" s="145"/>
    </row>
    <row r="112" spans="1:8">
      <c r="A112" s="144"/>
      <c r="B112" s="145"/>
      <c r="C112" s="145"/>
      <c r="D112" s="145"/>
      <c r="E112" s="145"/>
      <c r="F112" s="145"/>
      <c r="G112" s="145"/>
      <c r="H112" s="145"/>
    </row>
    <row r="113" spans="1:8">
      <c r="A113" s="144"/>
      <c r="B113" s="145"/>
      <c r="C113" s="145"/>
      <c r="D113" s="145"/>
      <c r="E113" s="145"/>
      <c r="F113" s="145"/>
      <c r="G113" s="145"/>
      <c r="H113" s="145"/>
    </row>
    <row r="114" spans="1:8">
      <c r="A114" s="144"/>
      <c r="B114" s="145"/>
      <c r="C114" s="145"/>
      <c r="D114" s="145"/>
      <c r="E114" s="145"/>
      <c r="F114" s="145"/>
      <c r="G114" s="145"/>
      <c r="H114" s="145"/>
    </row>
    <row r="115" spans="1:8">
      <c r="A115" s="144"/>
      <c r="B115" s="145"/>
      <c r="C115" s="145"/>
      <c r="D115" s="145"/>
      <c r="E115" s="145"/>
      <c r="F115" s="145"/>
      <c r="G115" s="145"/>
      <c r="H115" s="145"/>
    </row>
    <row r="116" spans="1:8">
      <c r="A116" s="144"/>
      <c r="B116" s="145"/>
      <c r="C116" s="145"/>
      <c r="D116" s="145"/>
      <c r="E116" s="145"/>
      <c r="F116" s="145"/>
      <c r="G116" s="145"/>
      <c r="H116" s="145"/>
    </row>
    <row r="117" spans="1:8">
      <c r="A117" s="144"/>
      <c r="B117" s="145"/>
      <c r="C117" s="145"/>
      <c r="D117" s="145"/>
      <c r="E117" s="145"/>
      <c r="F117" s="145"/>
      <c r="G117" s="145"/>
      <c r="H117" s="145"/>
    </row>
    <row r="118" spans="1:8">
      <c r="A118" s="144"/>
      <c r="B118" s="145"/>
      <c r="C118" s="145"/>
      <c r="D118" s="145"/>
      <c r="E118" s="145"/>
      <c r="F118" s="145"/>
      <c r="G118" s="145"/>
      <c r="H118" s="145"/>
    </row>
    <row r="119" spans="1:8">
      <c r="A119" s="144"/>
      <c r="B119" s="145"/>
      <c r="C119" s="145"/>
      <c r="D119" s="145"/>
      <c r="E119" s="145"/>
      <c r="F119" s="145"/>
      <c r="G119" s="145"/>
      <c r="H119" s="145"/>
    </row>
    <row r="120" spans="1:8">
      <c r="A120" s="144"/>
      <c r="B120" s="145"/>
      <c r="C120" s="145"/>
      <c r="D120" s="145"/>
      <c r="E120" s="145"/>
      <c r="F120" s="145"/>
      <c r="G120" s="145"/>
      <c r="H120" s="145"/>
    </row>
    <row r="121" spans="1:8">
      <c r="A121" s="144"/>
      <c r="B121" s="145"/>
      <c r="C121" s="145"/>
      <c r="D121" s="145"/>
      <c r="E121" s="145"/>
      <c r="F121" s="145"/>
      <c r="G121" s="145"/>
      <c r="H121" s="145"/>
    </row>
    <row r="122" spans="1:8">
      <c r="A122" s="144"/>
      <c r="B122" s="145"/>
      <c r="C122" s="145"/>
      <c r="D122" s="145"/>
      <c r="E122" s="145"/>
      <c r="F122" s="145"/>
      <c r="G122" s="145"/>
      <c r="H122" s="145"/>
    </row>
    <row r="123" spans="1:8">
      <c r="A123" s="144"/>
      <c r="B123" s="145"/>
      <c r="C123" s="145"/>
      <c r="D123" s="145"/>
      <c r="E123" s="145"/>
      <c r="F123" s="145"/>
      <c r="G123" s="145"/>
      <c r="H123" s="145"/>
    </row>
    <row r="124" spans="1:8">
      <c r="A124" s="144"/>
      <c r="B124" s="145"/>
      <c r="C124" s="145"/>
      <c r="D124" s="145"/>
      <c r="E124" s="145"/>
      <c r="F124" s="145"/>
      <c r="G124" s="145"/>
      <c r="H124" s="145"/>
    </row>
    <row r="125" spans="1:8">
      <c r="A125" s="144"/>
      <c r="B125" s="145"/>
      <c r="C125" s="145"/>
      <c r="D125" s="145"/>
      <c r="E125" s="145"/>
      <c r="F125" s="145"/>
      <c r="G125" s="145"/>
      <c r="H125" s="145"/>
    </row>
    <row r="126" spans="1:8">
      <c r="A126" s="144"/>
      <c r="B126" s="145"/>
      <c r="C126" s="145"/>
      <c r="D126" s="145"/>
      <c r="E126" s="145"/>
      <c r="F126" s="145"/>
      <c r="G126" s="145"/>
      <c r="H126" s="145"/>
    </row>
    <row r="127" spans="1:8">
      <c r="A127" s="144"/>
      <c r="B127" s="145"/>
      <c r="C127" s="145"/>
      <c r="D127" s="145"/>
      <c r="E127" s="145"/>
      <c r="F127" s="145"/>
      <c r="G127" s="145"/>
      <c r="H127" s="145"/>
    </row>
    <row r="128" spans="1:8">
      <c r="A128" s="144"/>
      <c r="B128" s="145"/>
      <c r="C128" s="145"/>
      <c r="D128" s="145"/>
      <c r="E128" s="145"/>
      <c r="F128" s="145"/>
      <c r="G128" s="145"/>
      <c r="H128" s="145"/>
    </row>
    <row r="129" spans="1:8">
      <c r="A129" s="144"/>
      <c r="B129" s="145"/>
      <c r="C129" s="145"/>
      <c r="D129" s="145"/>
      <c r="E129" s="145"/>
      <c r="F129" s="145"/>
      <c r="G129" s="145"/>
      <c r="H129" s="145"/>
    </row>
    <row r="130" spans="1:8">
      <c r="A130" s="144"/>
      <c r="B130" s="145"/>
      <c r="C130" s="145"/>
      <c r="D130" s="145"/>
      <c r="E130" s="145"/>
      <c r="F130" s="145"/>
      <c r="G130" s="145"/>
      <c r="H130" s="145"/>
    </row>
    <row r="131" spans="1:8">
      <c r="A131" s="144"/>
      <c r="B131" s="145"/>
      <c r="C131" s="145"/>
      <c r="D131" s="145"/>
      <c r="E131" s="145"/>
      <c r="F131" s="145"/>
      <c r="G131" s="145"/>
      <c r="H131" s="145"/>
    </row>
    <row r="132" spans="1:8">
      <c r="A132" s="144"/>
      <c r="B132" s="145"/>
      <c r="C132" s="145"/>
      <c r="D132" s="145"/>
      <c r="E132" s="145"/>
      <c r="F132" s="145"/>
      <c r="G132" s="145"/>
      <c r="H132" s="145"/>
    </row>
    <row r="133" spans="1:8">
      <c r="A133" s="144"/>
      <c r="B133" s="145"/>
      <c r="C133" s="145"/>
      <c r="D133" s="145"/>
      <c r="E133" s="145"/>
      <c r="F133" s="145"/>
      <c r="G133" s="145"/>
      <c r="H133" s="145"/>
    </row>
    <row r="134" spans="1:8">
      <c r="A134" s="144"/>
      <c r="B134" s="145"/>
      <c r="C134" s="145"/>
      <c r="D134" s="145"/>
      <c r="E134" s="145"/>
      <c r="F134" s="145"/>
      <c r="G134" s="145"/>
      <c r="H134" s="145"/>
    </row>
    <row r="135" spans="1:8">
      <c r="A135" s="144"/>
      <c r="B135" s="145"/>
      <c r="C135" s="145"/>
      <c r="D135" s="145"/>
      <c r="E135" s="145"/>
      <c r="F135" s="145"/>
      <c r="G135" s="145"/>
      <c r="H135" s="145"/>
    </row>
    <row r="136" spans="1:8">
      <c r="A136" s="144"/>
      <c r="B136" s="145"/>
      <c r="C136" s="145"/>
      <c r="D136" s="145"/>
      <c r="E136" s="145"/>
      <c r="F136" s="145"/>
      <c r="G136" s="145"/>
      <c r="H136" s="145"/>
    </row>
    <row r="137" spans="1:8">
      <c r="A137" s="144"/>
      <c r="B137" s="145"/>
      <c r="C137" s="145"/>
      <c r="D137" s="145"/>
      <c r="E137" s="145"/>
      <c r="F137" s="145"/>
      <c r="G137" s="145"/>
      <c r="H137" s="145"/>
    </row>
    <row r="138" spans="1:8">
      <c r="A138" s="144"/>
      <c r="B138" s="145"/>
      <c r="C138" s="145"/>
      <c r="D138" s="145"/>
      <c r="E138" s="145"/>
      <c r="F138" s="145"/>
      <c r="G138" s="145"/>
      <c r="H138" s="145"/>
    </row>
  </sheetData>
  <mergeCells count="13">
    <mergeCell ref="A51:G51"/>
    <mergeCell ref="A8:B8"/>
    <mergeCell ref="C8:F8"/>
    <mergeCell ref="A10:B10"/>
    <mergeCell ref="C10:F10"/>
    <mergeCell ref="A9:B9"/>
    <mergeCell ref="C9:F9"/>
    <mergeCell ref="A1:G1"/>
    <mergeCell ref="A2:G2"/>
    <mergeCell ref="A3:G4"/>
    <mergeCell ref="A5:G5"/>
    <mergeCell ref="A7:B7"/>
    <mergeCell ref="C7:F7"/>
  </mergeCells>
  <pageMargins left="0.49" right="0.45" top="0.51" bottom="0.53" header="0.3" footer="0.3"/>
  <pageSetup scale="76" fitToHeight="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O57"/>
  <sheetViews>
    <sheetView view="pageBreakPreview" topLeftCell="C37" zoomScaleNormal="100" zoomScaleSheetLayoutView="100" workbookViewId="0">
      <selection activeCell="D15" sqref="D15"/>
    </sheetView>
  </sheetViews>
  <sheetFormatPr defaultColWidth="9.140625" defaultRowHeight="15"/>
  <cols>
    <col min="1" max="1" width="9.140625" style="17"/>
    <col min="2" max="2" width="59.42578125" style="17" customWidth="1"/>
    <col min="3" max="3" width="12.85546875" style="17" customWidth="1"/>
    <col min="4" max="4" width="27.85546875" style="17" customWidth="1"/>
    <col min="5" max="5" width="28" style="17" customWidth="1"/>
    <col min="6" max="6" width="2.5703125" style="17" customWidth="1"/>
    <col min="7" max="7" width="20.7109375" customWidth="1"/>
    <col min="8" max="8" width="17" customWidth="1"/>
    <col min="9" max="9" width="17.7109375" customWidth="1"/>
    <col min="10" max="10" width="17" customWidth="1"/>
    <col min="11" max="11" width="13.42578125" customWidth="1"/>
    <col min="12" max="12" width="20.5703125" customWidth="1"/>
    <col min="13" max="13" width="14" customWidth="1"/>
    <col min="14" max="14" width="16.85546875" bestFit="1" customWidth="1"/>
    <col min="16" max="16384" width="9.140625" style="17"/>
  </cols>
  <sheetData>
    <row r="1" spans="1:15" ht="23.25" customHeight="1">
      <c r="A1" s="783" t="s">
        <v>654</v>
      </c>
      <c r="B1" s="783"/>
      <c r="C1" s="783"/>
      <c r="D1" s="783"/>
      <c r="E1" s="783"/>
      <c r="F1" s="783"/>
    </row>
    <row r="2" spans="1:15" ht="27" customHeight="1">
      <c r="A2" s="784" t="s">
        <v>669</v>
      </c>
      <c r="B2" s="784"/>
      <c r="C2" s="784"/>
      <c r="D2" s="784"/>
      <c r="E2" s="784"/>
      <c r="F2" s="784"/>
    </row>
    <row r="3" spans="1:15" ht="15" customHeight="1">
      <c r="A3" s="772" t="s">
        <v>420</v>
      </c>
      <c r="B3" s="772"/>
      <c r="C3" s="772"/>
      <c r="D3" s="772"/>
      <c r="E3" s="772"/>
      <c r="F3" s="772"/>
    </row>
    <row r="4" spans="1:15">
      <c r="A4" s="772"/>
      <c r="B4" s="772"/>
      <c r="C4" s="772"/>
      <c r="D4" s="772"/>
      <c r="E4" s="772"/>
      <c r="F4" s="772"/>
    </row>
    <row r="5" spans="1:15">
      <c r="A5" s="785" t="str">
        <f>Sheet1!C28</f>
        <v>Tháng 02.2025/Feb 2025</v>
      </c>
      <c r="B5" s="785"/>
      <c r="C5" s="785"/>
      <c r="D5" s="785"/>
      <c r="E5" s="785"/>
      <c r="F5" s="785"/>
    </row>
    <row r="6" spans="1:15">
      <c r="A6" s="233"/>
      <c r="B6" s="233"/>
      <c r="C6" s="233"/>
      <c r="D6" s="233"/>
      <c r="E6" s="233"/>
      <c r="F6" s="2"/>
    </row>
    <row r="7" spans="1:15" ht="30" customHeight="1">
      <c r="A7" s="769" t="s">
        <v>261</v>
      </c>
      <c r="B7" s="769"/>
      <c r="C7" s="769" t="s">
        <v>429</v>
      </c>
      <c r="D7" s="769"/>
      <c r="E7" s="769"/>
      <c r="F7" s="769"/>
      <c r="H7" t="s">
        <v>692</v>
      </c>
      <c r="I7" s="555">
        <v>1200000000</v>
      </c>
    </row>
    <row r="8" spans="1:15" ht="30" customHeight="1">
      <c r="A8" s="768" t="s">
        <v>260</v>
      </c>
      <c r="B8" s="768"/>
      <c r="C8" s="768" t="s">
        <v>262</v>
      </c>
      <c r="D8" s="768"/>
      <c r="E8" s="768"/>
      <c r="F8" s="768"/>
      <c r="H8" t="s">
        <v>693</v>
      </c>
      <c r="I8" s="585"/>
    </row>
    <row r="9" spans="1:15" ht="30" customHeight="1">
      <c r="A9" s="769" t="s">
        <v>263</v>
      </c>
      <c r="B9" s="769"/>
      <c r="C9" s="769" t="s">
        <v>430</v>
      </c>
      <c r="D9" s="769"/>
      <c r="E9" s="769"/>
      <c r="F9" s="769"/>
      <c r="H9" t="s">
        <v>691</v>
      </c>
      <c r="I9" s="556">
        <f>AVERAGE(L:L)</f>
        <v>65194807780.555557</v>
      </c>
      <c r="K9" t="s">
        <v>689</v>
      </c>
      <c r="L9" t="s">
        <v>690</v>
      </c>
    </row>
    <row r="10" spans="1:15" ht="30" customHeight="1">
      <c r="A10" s="768" t="s">
        <v>264</v>
      </c>
      <c r="B10" s="768"/>
      <c r="C10" s="768" t="str">
        <f>Sheet1!G28</f>
        <v>Ngày 03 tháng 03 năm 2025
03 March 2025</v>
      </c>
      <c r="D10" s="768"/>
      <c r="E10" s="768"/>
      <c r="F10" s="768"/>
      <c r="K10" s="557">
        <v>45691</v>
      </c>
      <c r="L10" s="554">
        <v>64730010689</v>
      </c>
      <c r="M10" s="557">
        <v>45691</v>
      </c>
      <c r="N10" s="601">
        <v>64730010689</v>
      </c>
      <c r="O10" s="601">
        <f>N10-L10</f>
        <v>0</v>
      </c>
    </row>
    <row r="11" spans="1:15" ht="22.5" customHeight="1">
      <c r="A11" s="234"/>
      <c r="B11" s="234"/>
      <c r="C11" s="234"/>
      <c r="D11" s="234"/>
      <c r="E11" s="234"/>
      <c r="F11" s="234"/>
      <c r="K11" s="557">
        <v>45693</v>
      </c>
      <c r="L11" s="554">
        <v>64796710150</v>
      </c>
      <c r="M11" s="557">
        <v>45693</v>
      </c>
      <c r="N11" s="601">
        <v>64796710150</v>
      </c>
      <c r="O11" s="601">
        <f t="shared" ref="O11:O18" si="0">N11-L11</f>
        <v>0</v>
      </c>
    </row>
    <row r="12" spans="1:15" ht="21" customHeight="1">
      <c r="A12" s="84" t="s">
        <v>424</v>
      </c>
      <c r="K12" s="557">
        <v>45698</v>
      </c>
      <c r="L12" s="554">
        <v>64856510480</v>
      </c>
      <c r="M12" s="557">
        <v>45698</v>
      </c>
      <c r="N12" s="601">
        <v>64856510480</v>
      </c>
      <c r="O12" s="601">
        <f t="shared" si="0"/>
        <v>0</v>
      </c>
    </row>
    <row r="13" spans="1:15" s="41" customFormat="1" ht="43.5" customHeight="1">
      <c r="A13" s="429" t="s">
        <v>215</v>
      </c>
      <c r="B13" s="429" t="s">
        <v>222</v>
      </c>
      <c r="C13" s="429" t="s">
        <v>223</v>
      </c>
      <c r="D13" s="430" t="s">
        <v>507</v>
      </c>
      <c r="E13" s="430" t="s">
        <v>506</v>
      </c>
      <c r="G13"/>
      <c r="H13"/>
      <c r="I13"/>
      <c r="J13"/>
      <c r="K13" s="557">
        <v>45700</v>
      </c>
      <c r="L13" s="554">
        <v>65173721307</v>
      </c>
      <c r="M13" s="557">
        <v>45700</v>
      </c>
      <c r="N13" s="601">
        <v>65173721307</v>
      </c>
      <c r="O13" s="601">
        <f t="shared" si="0"/>
        <v>0</v>
      </c>
    </row>
    <row r="14" spans="1:15" s="433" customFormat="1" ht="31.5" customHeight="1">
      <c r="A14" s="431" t="s">
        <v>46</v>
      </c>
      <c r="B14" s="432" t="s">
        <v>354</v>
      </c>
      <c r="C14" s="432" t="s">
        <v>148</v>
      </c>
      <c r="D14" s="156"/>
      <c r="E14" s="156"/>
      <c r="G14"/>
      <c r="H14"/>
      <c r="I14"/>
      <c r="J14"/>
      <c r="K14" s="557">
        <v>45705</v>
      </c>
      <c r="L14" s="554">
        <v>65312657482</v>
      </c>
      <c r="M14" s="557">
        <v>45705</v>
      </c>
      <c r="N14" s="601">
        <v>65312657482</v>
      </c>
      <c r="O14" s="601">
        <f t="shared" si="0"/>
        <v>0</v>
      </c>
    </row>
    <row r="15" spans="1:15" s="433" customFormat="1" ht="43.5" customHeight="1">
      <c r="A15" s="431">
        <v>1</v>
      </c>
      <c r="B15" s="432" t="s">
        <v>670</v>
      </c>
      <c r="C15" s="432" t="s">
        <v>149</v>
      </c>
      <c r="D15" s="157">
        <f>G15/$I$9*12</f>
        <v>9.2038559576666755E-3</v>
      </c>
      <c r="E15" s="158">
        <v>1.019301593314798E-2</v>
      </c>
      <c r="G15">
        <f>BCKetQuaHoatDong_06028!D18</f>
        <v>50003635</v>
      </c>
      <c r="H15"/>
      <c r="I15"/>
      <c r="J15"/>
      <c r="K15" s="557">
        <v>45707</v>
      </c>
      <c r="L15" s="554">
        <v>65340452442</v>
      </c>
      <c r="M15" s="557">
        <v>45707</v>
      </c>
      <c r="N15" s="601">
        <v>65340452442</v>
      </c>
      <c r="O15" s="601">
        <f t="shared" si="0"/>
        <v>0</v>
      </c>
    </row>
    <row r="16" spans="1:15" s="433" customFormat="1" ht="56.25" customHeight="1">
      <c r="A16" s="431">
        <v>2</v>
      </c>
      <c r="B16" s="432" t="s">
        <v>671</v>
      </c>
      <c r="C16" s="432" t="s">
        <v>150</v>
      </c>
      <c r="D16" s="157">
        <f t="shared" ref="D16:D22" si="1">G16/$I$9*12</f>
        <v>7.5780844643789501E-4</v>
      </c>
      <c r="E16" s="158">
        <v>8.3928463769128523E-4</v>
      </c>
      <c r="G16">
        <f>BCKetQuaHoatDong_06028!D19</f>
        <v>4117098</v>
      </c>
      <c r="H16"/>
      <c r="I16"/>
      <c r="J16"/>
      <c r="K16" s="557">
        <v>45712</v>
      </c>
      <c r="L16" s="554">
        <v>65393832348</v>
      </c>
      <c r="M16" s="557">
        <v>45712</v>
      </c>
      <c r="N16" s="601">
        <v>65393832348</v>
      </c>
      <c r="O16" s="601">
        <f t="shared" si="0"/>
        <v>0</v>
      </c>
    </row>
    <row r="17" spans="1:15" s="433" customFormat="1" ht="82.5" customHeight="1">
      <c r="A17" s="431">
        <v>3</v>
      </c>
      <c r="B17" s="434" t="s">
        <v>672</v>
      </c>
      <c r="C17" s="432" t="s">
        <v>151</v>
      </c>
      <c r="D17" s="157">
        <f t="shared" si="1"/>
        <v>2.3284283698014828E-3</v>
      </c>
      <c r="E17" s="158">
        <v>2.3810183966274335E-3</v>
      </c>
      <c r="G17">
        <f>BCKetQuaHoatDong_06028!D23</f>
        <v>12650120</v>
      </c>
      <c r="H17"/>
      <c r="I17"/>
      <c r="J17"/>
      <c r="K17" s="557">
        <v>45714</v>
      </c>
      <c r="L17" s="554">
        <v>65475275883</v>
      </c>
      <c r="M17" s="557">
        <v>45714</v>
      </c>
      <c r="N17" s="601">
        <v>65475275883</v>
      </c>
      <c r="O17" s="601">
        <f t="shared" si="0"/>
        <v>0</v>
      </c>
    </row>
    <row r="18" spans="1:15" s="433" customFormat="1" ht="48" customHeight="1">
      <c r="A18" s="431">
        <v>4</v>
      </c>
      <c r="B18" s="432" t="s">
        <v>355</v>
      </c>
      <c r="C18" s="432" t="s">
        <v>152</v>
      </c>
      <c r="D18" s="157">
        <f t="shared" si="1"/>
        <v>5.6479810668269483E-4</v>
      </c>
      <c r="E18" s="158">
        <v>6.3147285684416257E-4</v>
      </c>
      <c r="G18">
        <f>BCKetQuaHoatDong_06028!D28</f>
        <v>3068492</v>
      </c>
      <c r="H18"/>
      <c r="I18"/>
      <c r="J18"/>
      <c r="K18" s="557">
        <v>45716</v>
      </c>
      <c r="L18" s="554">
        <v>65674099244</v>
      </c>
      <c r="M18" s="557">
        <v>45716</v>
      </c>
      <c r="N18" s="601">
        <v>65674099244</v>
      </c>
      <c r="O18" s="601">
        <f t="shared" si="0"/>
        <v>0</v>
      </c>
    </row>
    <row r="19" spans="1:15" s="433" customFormat="1" ht="57" customHeight="1">
      <c r="A19" s="431">
        <v>5</v>
      </c>
      <c r="B19" s="432" t="s">
        <v>673</v>
      </c>
      <c r="C19" s="432"/>
      <c r="D19" s="157">
        <f t="shared" si="1"/>
        <v>0</v>
      </c>
      <c r="E19" s="158">
        <v>0</v>
      </c>
      <c r="G19"/>
      <c r="H19"/>
      <c r="I19"/>
      <c r="J19"/>
      <c r="K19" s="557"/>
      <c r="L19" s="554"/>
      <c r="M19"/>
      <c r="N19" s="601"/>
      <c r="O19"/>
    </row>
    <row r="20" spans="1:15" s="433" customFormat="1" ht="57.75" customHeight="1">
      <c r="A20" s="431">
        <v>6</v>
      </c>
      <c r="B20" s="432" t="s">
        <v>674</v>
      </c>
      <c r="C20" s="432"/>
      <c r="D20" s="157">
        <f t="shared" si="1"/>
        <v>0</v>
      </c>
      <c r="E20" s="158">
        <v>0</v>
      </c>
      <c r="G20"/>
      <c r="H20"/>
      <c r="I20"/>
      <c r="J20"/>
      <c r="K20" s="557"/>
      <c r="L20" s="554"/>
      <c r="M20"/>
      <c r="N20"/>
      <c r="O20"/>
    </row>
    <row r="21" spans="1:15" s="433" customFormat="1" ht="81" customHeight="1">
      <c r="A21" s="431">
        <v>7</v>
      </c>
      <c r="B21" s="434" t="s">
        <v>356</v>
      </c>
      <c r="C21" s="432" t="s">
        <v>153</v>
      </c>
      <c r="D21" s="157">
        <f>G21/$I$9*12</f>
        <v>1.8706627744115229E-3</v>
      </c>
      <c r="E21" s="158">
        <v>1.8307628922260327E-3</v>
      </c>
      <c r="G21">
        <f>BCKetQuaHoatDong_06028!D31+BCKetQuaHoatDong_06028!D34+BCKetQuaHoatDong_06028!D29</f>
        <v>10163125</v>
      </c>
      <c r="H21"/>
      <c r="I21" s="556"/>
      <c r="J21"/>
      <c r="K21"/>
      <c r="L21"/>
      <c r="M21"/>
      <c r="N21"/>
      <c r="O21"/>
    </row>
    <row r="22" spans="1:15" s="433" customFormat="1" ht="42" customHeight="1">
      <c r="A22" s="431">
        <v>8</v>
      </c>
      <c r="B22" s="432" t="s">
        <v>357</v>
      </c>
      <c r="C22" s="432" t="s">
        <v>154</v>
      </c>
      <c r="D22" s="157">
        <f t="shared" si="1"/>
        <v>1.472555365500027E-2</v>
      </c>
      <c r="E22" s="158">
        <v>1.5875554716536896E-2</v>
      </c>
      <c r="G22">
        <f>BCKetQuaHoatDong_06028!D17</f>
        <v>80002470</v>
      </c>
      <c r="H22"/>
      <c r="I22"/>
      <c r="J22"/>
      <c r="K22"/>
      <c r="L22"/>
      <c r="M22"/>
      <c r="N22"/>
      <c r="O22"/>
    </row>
    <row r="23" spans="1:15" s="433" customFormat="1" ht="69.75" customHeight="1">
      <c r="A23" s="431">
        <v>9</v>
      </c>
      <c r="B23" s="434" t="s">
        <v>358</v>
      </c>
      <c r="C23" s="432" t="s">
        <v>155</v>
      </c>
      <c r="D23" s="158">
        <f>(I7+I8)/2/I9</f>
        <v>9.203186885980064E-3</v>
      </c>
      <c r="E23" s="158">
        <v>0</v>
      </c>
      <c r="G23"/>
      <c r="H23"/>
      <c r="I23"/>
      <c r="J23"/>
      <c r="K23"/>
      <c r="L23"/>
      <c r="M23"/>
      <c r="N23"/>
      <c r="O23"/>
    </row>
    <row r="24" spans="1:15" s="433" customFormat="1" ht="62.25" customHeight="1">
      <c r="A24" s="431">
        <v>10</v>
      </c>
      <c r="B24" s="434" t="s">
        <v>675</v>
      </c>
      <c r="C24" s="432"/>
      <c r="D24" s="158"/>
      <c r="E24" s="158"/>
      <c r="G24"/>
      <c r="H24"/>
      <c r="I24"/>
      <c r="J24"/>
      <c r="K24"/>
      <c r="L24"/>
      <c r="M24"/>
      <c r="N24"/>
      <c r="O24"/>
    </row>
    <row r="25" spans="1:15" s="433" customFormat="1" ht="25.5">
      <c r="A25" s="431" t="s">
        <v>56</v>
      </c>
      <c r="B25" s="432" t="s">
        <v>359</v>
      </c>
      <c r="C25" s="432" t="s">
        <v>156</v>
      </c>
      <c r="D25" s="157"/>
      <c r="E25" s="159"/>
      <c r="G25"/>
      <c r="H25"/>
      <c r="I25"/>
      <c r="J25"/>
      <c r="K25"/>
      <c r="L25"/>
      <c r="M25"/>
      <c r="N25"/>
      <c r="O25"/>
    </row>
    <row r="26" spans="1:15" s="433" customFormat="1" ht="30" customHeight="1">
      <c r="A26" s="787">
        <v>1</v>
      </c>
      <c r="B26" s="432" t="s">
        <v>360</v>
      </c>
      <c r="C26" s="432" t="s">
        <v>157</v>
      </c>
      <c r="D26" s="165">
        <v>45300241100</v>
      </c>
      <c r="E26" s="166">
        <v>45292991900</v>
      </c>
      <c r="G26"/>
      <c r="H26"/>
      <c r="I26"/>
      <c r="J26"/>
      <c r="K26"/>
      <c r="L26"/>
      <c r="M26"/>
      <c r="N26"/>
      <c r="O26"/>
    </row>
    <row r="27" spans="1:15" s="433" customFormat="1" ht="39.75" customHeight="1">
      <c r="A27" s="787"/>
      <c r="B27" s="432" t="s">
        <v>361</v>
      </c>
      <c r="C27" s="432" t="s">
        <v>158</v>
      </c>
      <c r="D27" s="160">
        <v>45300241100</v>
      </c>
      <c r="E27" s="159">
        <v>45292991900</v>
      </c>
      <c r="G27"/>
      <c r="H27"/>
      <c r="I27"/>
      <c r="J27"/>
      <c r="K27"/>
      <c r="L27"/>
      <c r="M27"/>
      <c r="N27"/>
      <c r="O27"/>
    </row>
    <row r="28" spans="1:15" s="433" customFormat="1" ht="42.75" customHeight="1">
      <c r="A28" s="787"/>
      <c r="B28" s="432" t="s">
        <v>362</v>
      </c>
      <c r="C28" s="432" t="s">
        <v>159</v>
      </c>
      <c r="D28" s="161">
        <v>4530024.1100000003</v>
      </c>
      <c r="E28" s="162">
        <v>4529299.1900000004</v>
      </c>
      <c r="G28"/>
      <c r="H28"/>
      <c r="I28"/>
      <c r="J28"/>
      <c r="K28"/>
      <c r="L28"/>
      <c r="M28"/>
      <c r="N28"/>
      <c r="O28"/>
    </row>
    <row r="29" spans="1:15" s="433" customFormat="1" ht="32.25" customHeight="1">
      <c r="A29" s="787">
        <v>2</v>
      </c>
      <c r="B29" s="432" t="s">
        <v>363</v>
      </c>
      <c r="C29" s="432" t="s">
        <v>160</v>
      </c>
      <c r="D29" s="159">
        <v>451983700</v>
      </c>
      <c r="E29" s="159">
        <v>7249200</v>
      </c>
      <c r="G29"/>
      <c r="H29"/>
      <c r="I29"/>
      <c r="J29"/>
      <c r="K29"/>
      <c r="L29"/>
      <c r="M29"/>
      <c r="N29"/>
      <c r="O29"/>
    </row>
    <row r="30" spans="1:15" s="433" customFormat="1" ht="31.5" customHeight="1">
      <c r="A30" s="787"/>
      <c r="B30" s="432" t="s">
        <v>364</v>
      </c>
      <c r="C30" s="432" t="s">
        <v>161</v>
      </c>
      <c r="D30" s="163">
        <v>51674.31</v>
      </c>
      <c r="E30" s="163">
        <v>12861.78</v>
      </c>
      <c r="G30"/>
      <c r="H30"/>
      <c r="I30"/>
      <c r="J30"/>
      <c r="K30"/>
      <c r="L30"/>
      <c r="M30"/>
      <c r="N30"/>
      <c r="O30"/>
    </row>
    <row r="31" spans="1:15" s="433" customFormat="1" ht="30" customHeight="1">
      <c r="A31" s="787"/>
      <c r="B31" s="432" t="s">
        <v>365</v>
      </c>
      <c r="C31" s="432" t="s">
        <v>162</v>
      </c>
      <c r="D31" s="164">
        <v>516743100</v>
      </c>
      <c r="E31" s="159">
        <v>128617800</v>
      </c>
      <c r="G31"/>
      <c r="H31"/>
      <c r="I31"/>
      <c r="J31"/>
      <c r="K31"/>
      <c r="L31"/>
      <c r="M31"/>
      <c r="N31"/>
      <c r="O31"/>
    </row>
    <row r="32" spans="1:15" s="433" customFormat="1" ht="30.75" customHeight="1">
      <c r="A32" s="787"/>
      <c r="B32" s="432" t="s">
        <v>366</v>
      </c>
      <c r="C32" s="432" t="s">
        <v>163</v>
      </c>
      <c r="D32" s="163">
        <v>-6475.94</v>
      </c>
      <c r="E32" s="167">
        <v>-12136.86</v>
      </c>
      <c r="G32"/>
      <c r="H32"/>
      <c r="I32"/>
      <c r="J32"/>
      <c r="K32"/>
      <c r="L32"/>
      <c r="M32"/>
      <c r="N32"/>
      <c r="O32"/>
    </row>
    <row r="33" spans="1:15" s="433" customFormat="1" ht="42.75" customHeight="1">
      <c r="A33" s="787"/>
      <c r="B33" s="432" t="s">
        <v>367</v>
      </c>
      <c r="C33" s="432" t="s">
        <v>164</v>
      </c>
      <c r="D33" s="159">
        <v>-64759400</v>
      </c>
      <c r="E33" s="159">
        <v>-121368600</v>
      </c>
      <c r="G33"/>
      <c r="H33"/>
      <c r="I33"/>
      <c r="J33"/>
      <c r="K33"/>
      <c r="L33"/>
      <c r="M33"/>
      <c r="N33"/>
      <c r="O33"/>
    </row>
    <row r="34" spans="1:15" s="433" customFormat="1" ht="33" customHeight="1">
      <c r="A34" s="787">
        <v>3</v>
      </c>
      <c r="B34" s="432" t="s">
        <v>368</v>
      </c>
      <c r="C34" s="432" t="s">
        <v>165</v>
      </c>
      <c r="D34" s="160">
        <v>45752224800</v>
      </c>
      <c r="E34" s="159">
        <v>45300241100</v>
      </c>
      <c r="G34"/>
      <c r="H34"/>
      <c r="I34"/>
      <c r="J34"/>
      <c r="K34"/>
      <c r="L34"/>
      <c r="M34"/>
      <c r="N34"/>
      <c r="O34"/>
    </row>
    <row r="35" spans="1:15" s="433" customFormat="1" ht="51.75" customHeight="1">
      <c r="A35" s="787"/>
      <c r="B35" s="432" t="s">
        <v>676</v>
      </c>
      <c r="C35" s="432" t="s">
        <v>166</v>
      </c>
      <c r="D35" s="160">
        <v>45752224800</v>
      </c>
      <c r="E35" s="159">
        <v>45300241100</v>
      </c>
      <c r="G35"/>
      <c r="H35"/>
      <c r="I35"/>
      <c r="J35"/>
      <c r="K35"/>
      <c r="L35"/>
      <c r="M35"/>
      <c r="N35"/>
      <c r="O35"/>
    </row>
    <row r="36" spans="1:15" s="433" customFormat="1" ht="45" customHeight="1">
      <c r="A36" s="787"/>
      <c r="B36" s="432" t="s">
        <v>677</v>
      </c>
      <c r="C36" s="432" t="s">
        <v>167</v>
      </c>
      <c r="D36" s="161">
        <v>4575222.4800000004</v>
      </c>
      <c r="E36" s="162">
        <v>4530024.1100000003</v>
      </c>
      <c r="G36"/>
      <c r="H36"/>
      <c r="I36"/>
      <c r="J36"/>
      <c r="K36"/>
      <c r="L36"/>
      <c r="M36"/>
      <c r="N36"/>
      <c r="O36"/>
    </row>
    <row r="37" spans="1:15" s="433" customFormat="1" ht="55.5" customHeight="1">
      <c r="A37" s="431">
        <v>4</v>
      </c>
      <c r="B37" s="432" t="s">
        <v>369</v>
      </c>
      <c r="C37" s="432" t="s">
        <v>168</v>
      </c>
      <c r="D37" s="605">
        <v>0.91320000000000001</v>
      </c>
      <c r="E37" s="548">
        <v>0.9224</v>
      </c>
      <c r="G37"/>
      <c r="H37"/>
      <c r="I37"/>
      <c r="J37"/>
      <c r="K37"/>
      <c r="L37"/>
      <c r="M37"/>
      <c r="N37"/>
      <c r="O37"/>
    </row>
    <row r="38" spans="1:15" s="433" customFormat="1" ht="39.75" customHeight="1">
      <c r="A38" s="431">
        <v>5</v>
      </c>
      <c r="B38" s="432" t="s">
        <v>370</v>
      </c>
      <c r="C38" s="432" t="s">
        <v>169</v>
      </c>
      <c r="D38" s="549">
        <v>0.9698</v>
      </c>
      <c r="E38" s="158">
        <v>0.97340000000000004</v>
      </c>
      <c r="G38"/>
      <c r="H38"/>
      <c r="I38"/>
      <c r="J38"/>
      <c r="K38"/>
      <c r="L38"/>
      <c r="M38"/>
      <c r="N38"/>
      <c r="O38"/>
    </row>
    <row r="39" spans="1:15" s="433" customFormat="1" ht="39" customHeight="1">
      <c r="A39" s="431">
        <v>6</v>
      </c>
      <c r="B39" s="432" t="s">
        <v>371</v>
      </c>
      <c r="C39" s="432" t="s">
        <v>170</v>
      </c>
      <c r="D39" s="549">
        <v>4.7999999999999996E-3</v>
      </c>
      <c r="E39" s="549">
        <v>4.8999999999999998E-3</v>
      </c>
      <c r="G39"/>
      <c r="H39"/>
      <c r="I39"/>
      <c r="J39"/>
      <c r="K39"/>
      <c r="L39"/>
      <c r="M39"/>
      <c r="N39"/>
      <c r="O39"/>
    </row>
    <row r="40" spans="1:15" s="433" customFormat="1" ht="39" customHeight="1">
      <c r="A40" s="431">
        <v>7</v>
      </c>
      <c r="B40" s="432" t="s">
        <v>678</v>
      </c>
      <c r="C40" s="432" t="s">
        <v>171</v>
      </c>
      <c r="D40" s="589">
        <f>BCTaiSan_06027!D57</f>
        <v>14354.29</v>
      </c>
      <c r="E40" s="550">
        <v>14282.22</v>
      </c>
      <c r="G40"/>
      <c r="H40"/>
      <c r="I40"/>
      <c r="J40"/>
      <c r="K40"/>
      <c r="L40"/>
      <c r="M40"/>
      <c r="N40"/>
      <c r="O40"/>
    </row>
    <row r="41" spans="1:15" s="433" customFormat="1" ht="39" customHeight="1">
      <c r="A41" s="431">
        <v>8</v>
      </c>
      <c r="B41" s="432" t="s">
        <v>679</v>
      </c>
      <c r="C41" s="432" t="s">
        <v>680</v>
      </c>
      <c r="D41" s="590"/>
      <c r="E41" s="501"/>
      <c r="G41"/>
      <c r="H41"/>
      <c r="I41"/>
      <c r="J41"/>
      <c r="K41"/>
      <c r="L41"/>
      <c r="M41"/>
      <c r="N41"/>
      <c r="O41"/>
    </row>
    <row r="42" spans="1:15" s="433" customFormat="1" ht="51" customHeight="1">
      <c r="A42" s="431">
        <v>9</v>
      </c>
      <c r="B42" s="432" t="s">
        <v>372</v>
      </c>
      <c r="C42" s="432" t="s">
        <v>73</v>
      </c>
      <c r="D42" s="591">
        <v>398</v>
      </c>
      <c r="E42" s="551">
        <v>374</v>
      </c>
      <c r="G42"/>
      <c r="H42"/>
      <c r="I42"/>
      <c r="J42"/>
      <c r="K42"/>
      <c r="L42"/>
      <c r="M42"/>
      <c r="N42"/>
      <c r="O42"/>
    </row>
    <row r="43" spans="1:15" s="25" customFormat="1" ht="12.75">
      <c r="D43" s="37"/>
      <c r="E43" s="37"/>
      <c r="G43"/>
      <c r="H43"/>
      <c r="I43"/>
      <c r="J43"/>
      <c r="K43"/>
      <c r="L43"/>
      <c r="M43"/>
      <c r="N43"/>
      <c r="O43"/>
    </row>
    <row r="44" spans="1:15" s="25" customFormat="1" ht="12.75">
      <c r="G44"/>
      <c r="H44"/>
      <c r="I44"/>
      <c r="J44"/>
      <c r="K44"/>
      <c r="L44"/>
      <c r="M44"/>
      <c r="N44"/>
      <c r="O44"/>
    </row>
    <row r="45" spans="1:15" s="25" customFormat="1" ht="12.75">
      <c r="A45" s="8" t="s">
        <v>187</v>
      </c>
      <c r="B45" s="6"/>
      <c r="C45" s="7"/>
      <c r="D45" s="9" t="s">
        <v>188</v>
      </c>
      <c r="G45"/>
      <c r="H45"/>
      <c r="I45"/>
      <c r="J45"/>
      <c r="K45"/>
      <c r="L45"/>
      <c r="M45"/>
      <c r="N45"/>
      <c r="O45"/>
    </row>
    <row r="46" spans="1:15" s="25" customFormat="1" ht="12.75">
      <c r="A46" s="10" t="s">
        <v>189</v>
      </c>
      <c r="B46" s="6"/>
      <c r="C46" s="7"/>
      <c r="D46" s="11" t="s">
        <v>190</v>
      </c>
      <c r="G46"/>
      <c r="H46"/>
      <c r="I46"/>
      <c r="J46"/>
      <c r="K46"/>
      <c r="L46"/>
      <c r="M46"/>
      <c r="N46"/>
      <c r="O46"/>
    </row>
    <row r="47" spans="1:15" s="25" customFormat="1" ht="12.75">
      <c r="A47" s="6"/>
      <c r="B47" s="6"/>
      <c r="C47" s="7"/>
      <c r="D47" s="7"/>
      <c r="G47"/>
      <c r="H47"/>
      <c r="I47"/>
      <c r="J47"/>
      <c r="K47"/>
      <c r="L47"/>
      <c r="M47"/>
      <c r="N47"/>
      <c r="O47"/>
    </row>
    <row r="48" spans="1:15" s="25" customFormat="1" ht="12.75">
      <c r="A48" s="6"/>
      <c r="B48" s="6"/>
      <c r="C48" s="7"/>
      <c r="D48" s="7"/>
      <c r="G48"/>
      <c r="H48"/>
      <c r="I48"/>
      <c r="J48"/>
      <c r="K48"/>
      <c r="L48"/>
      <c r="M48"/>
      <c r="N48"/>
      <c r="O48"/>
    </row>
    <row r="49" spans="1:15" s="25" customFormat="1" ht="12.75">
      <c r="A49" s="6"/>
      <c r="B49" s="6"/>
      <c r="C49" s="7"/>
      <c r="D49" s="7"/>
      <c r="G49"/>
      <c r="H49"/>
      <c r="I49"/>
      <c r="J49"/>
      <c r="K49"/>
      <c r="L49"/>
      <c r="M49"/>
      <c r="N49"/>
      <c r="O49"/>
    </row>
    <row r="50" spans="1:15" s="25" customFormat="1" ht="12.75">
      <c r="A50" s="6"/>
      <c r="B50" s="6"/>
      <c r="C50" s="7"/>
      <c r="D50" s="7"/>
      <c r="G50"/>
      <c r="H50"/>
      <c r="I50"/>
      <c r="J50"/>
      <c r="K50"/>
      <c r="L50"/>
      <c r="M50"/>
      <c r="N50"/>
      <c r="O50"/>
    </row>
    <row r="51" spans="1:15" s="25" customFormat="1" ht="12.75">
      <c r="A51" s="6"/>
      <c r="B51" s="6"/>
      <c r="C51" s="7"/>
      <c r="D51" s="7"/>
      <c r="G51"/>
      <c r="H51"/>
      <c r="I51"/>
      <c r="J51"/>
      <c r="K51"/>
      <c r="L51"/>
      <c r="M51"/>
      <c r="N51"/>
      <c r="O51"/>
    </row>
    <row r="52" spans="1:15" s="25" customFormat="1" ht="12.75">
      <c r="A52" s="6"/>
      <c r="B52" s="6"/>
      <c r="C52" s="7"/>
      <c r="D52" s="7"/>
      <c r="G52"/>
      <c r="H52"/>
      <c r="I52"/>
      <c r="J52"/>
      <c r="K52"/>
      <c r="L52"/>
      <c r="M52"/>
      <c r="N52"/>
      <c r="O52"/>
    </row>
    <row r="53" spans="1:15" s="25" customFormat="1" ht="12.75">
      <c r="A53" s="6"/>
      <c r="B53" s="6"/>
      <c r="C53" s="7"/>
      <c r="D53" s="7"/>
      <c r="G53"/>
      <c r="H53"/>
      <c r="I53"/>
      <c r="J53"/>
      <c r="K53"/>
      <c r="L53"/>
      <c r="M53"/>
      <c r="N53"/>
      <c r="O53"/>
    </row>
    <row r="54" spans="1:15" s="25" customFormat="1" ht="12.75">
      <c r="A54" s="12"/>
      <c r="B54" s="12"/>
      <c r="C54" s="7"/>
      <c r="D54" s="13"/>
      <c r="E54" s="13"/>
      <c r="G54"/>
      <c r="H54"/>
      <c r="I54"/>
      <c r="J54"/>
      <c r="K54"/>
      <c r="L54"/>
      <c r="M54"/>
      <c r="N54"/>
      <c r="O54"/>
    </row>
    <row r="55" spans="1:15" s="25" customFormat="1" ht="12.75">
      <c r="A55" s="18" t="s">
        <v>255</v>
      </c>
      <c r="B55" s="6"/>
      <c r="C55" s="7"/>
      <c r="D55" s="20" t="s">
        <v>462</v>
      </c>
      <c r="G55"/>
      <c r="H55"/>
      <c r="I55"/>
      <c r="J55"/>
      <c r="K55"/>
      <c r="L55"/>
      <c r="M55"/>
      <c r="N55"/>
      <c r="O55"/>
    </row>
    <row r="56" spans="1:15" s="25" customFormat="1" ht="12.75">
      <c r="A56" s="472" t="s">
        <v>687</v>
      </c>
      <c r="B56" s="6"/>
      <c r="C56" s="7"/>
      <c r="D56" s="20"/>
      <c r="G56"/>
      <c r="H56"/>
      <c r="I56"/>
      <c r="J56"/>
      <c r="K56"/>
      <c r="L56"/>
      <c r="M56"/>
      <c r="N56"/>
      <c r="O56"/>
    </row>
    <row r="57" spans="1:15" s="25" customFormat="1" ht="12.75">
      <c r="A57" s="6" t="s">
        <v>256</v>
      </c>
      <c r="B57" s="6"/>
      <c r="C57" s="7"/>
      <c r="D57" s="19"/>
      <c r="G57"/>
      <c r="H57"/>
      <c r="I57"/>
      <c r="J57"/>
      <c r="K57"/>
      <c r="L57"/>
      <c r="M57"/>
      <c r="N57"/>
      <c r="O57"/>
    </row>
  </sheetData>
  <mergeCells count="15">
    <mergeCell ref="A1:F1"/>
    <mergeCell ref="A2:F2"/>
    <mergeCell ref="A7:B7"/>
    <mergeCell ref="C7:F7"/>
    <mergeCell ref="A29:A33"/>
    <mergeCell ref="A34:A36"/>
    <mergeCell ref="A9:B9"/>
    <mergeCell ref="C9:F9"/>
    <mergeCell ref="A3:F4"/>
    <mergeCell ref="A5:F5"/>
    <mergeCell ref="A8:B8"/>
    <mergeCell ref="C8:F8"/>
    <mergeCell ref="A10:B10"/>
    <mergeCell ref="C10:F10"/>
    <mergeCell ref="A26:A28"/>
  </mergeCells>
  <conditionalFormatting sqref="E42">
    <cfRule type="expression" dxfId="1" priority="2">
      <formula>#REF!=1</formula>
    </cfRule>
  </conditionalFormatting>
  <conditionalFormatting sqref="D42">
    <cfRule type="expression" dxfId="0" priority="1">
      <formula>#REF!=1</formula>
    </cfRule>
  </conditionalFormatting>
  <printOptions horizontalCentered="1"/>
  <pageMargins left="0.36" right="0.3" top="0.59" bottom="0.54" header="0.3" footer="0.3"/>
  <pageSetup paperSize="9" scale="70" fitToHeight="0" orientation="portrait" r:id="rId1"/>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qaR/XTsBw2/Q19ES8/+RnidJ+1OIqe7icKzTKFCtVe4=</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GnDwst7259Sh740D7AYRbpk1WkCnW1KbQvvAN8O+mxQ=</DigestValue>
    </Reference>
  </SignedInfo>
  <SignatureValue>wKQGNaXvt8ZIaGGMeGD+HdDoWF9frbC5ftxYHODZyA95AKNYjsCTzwaOJWtljSE0gbuW1Hp96G+j
0DSyDu92W76DMg0oi47x2oF47tP3uqhd/JFjCaRDSBd625GINloXh+Y9wqEurc6g7m87MSs8JP3o
V3ScO+qfESalwPEMKkbC7i0HNgWaYjR/kkI2okZHUtDFWt1eRET+OZ+vmhD+2oANSgHjfj4peKYT
Zd7sk/IxekuMo3CY+VDnkyafOQs6L472xUAwYVLc2VtPPBT3CXRcJDBCAU/ygwBetEx/yZVTFM7Z
Y8i3HfT6LzsPO8ozwEaCiyloY13Jeu+RWSah/Q==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21"/>
            <mdssi:RelationshipReference xmlns:mdssi="http://schemas.openxmlformats.org/package/2006/digital-signature" SourceId="rId7"/>
          </Transform>
          <Transform Algorithm="http://www.w3.org/TR/2001/REC-xml-c14n-20010315"/>
        </Transforms>
        <DigestMethod Algorithm="http://www.w3.org/2001/04/xmlenc#sha256"/>
        <DigestValue>OF+YXEGAolhW49LiKA3A/+E+HLzALlA+n1rpQap7CwQ=</DigestValue>
      </Reference>
      <Reference URI="/xl/calcChain.xml?ContentType=application/vnd.openxmlformats-officedocument.spreadsheetml.calcChain+xml">
        <DigestMethod Algorithm="http://www.w3.org/2001/04/xmlenc#sha256"/>
        <DigestValue>Dp35Rbj5Yj8KGwPMiqbA/BnD1Bo5+igzg+ZyzB/pCPU=</DigestValue>
      </Reference>
      <Reference URI="/xl/comments1.xml?ContentType=application/vnd.openxmlformats-officedocument.spreadsheetml.comments+xml">
        <DigestMethod Algorithm="http://www.w3.org/2001/04/xmlenc#sha256"/>
        <DigestValue>hwgjKwhey+h+F3lhRFemlrn53BJRmE61QGIb1XN75iE=</DigestValue>
      </Reference>
      <Reference URI="/xl/comments2.xml?ContentType=application/vnd.openxmlformats-officedocument.spreadsheetml.comments+xml">
        <DigestMethod Algorithm="http://www.w3.org/2001/04/xmlenc#sha256"/>
        <DigestValue>SnonV/npqTA/GyZEsCyi+Rc/XPKvBnE9RHOY5NUITJc=</DigestValue>
      </Reference>
      <Reference URI="/xl/comments3.xml?ContentType=application/vnd.openxmlformats-officedocument.spreadsheetml.comments+xml">
        <DigestMethod Algorithm="http://www.w3.org/2001/04/xmlenc#sha256"/>
        <DigestValue>vrcQbRZcuvOlX/YpUtZQ7SS/PeTRzvVFaFVBbcjt02E=</DigestValue>
      </Reference>
      <Reference URI="/xl/comments4.xml?ContentType=application/vnd.openxmlformats-officedocument.spreadsheetml.comments+xml">
        <DigestMethod Algorithm="http://www.w3.org/2001/04/xmlenc#sha256"/>
        <DigestValue>vWL3sH/bQeeOPPQ+MZ1w9hKU7BkbyCtv3a13EkSgZMc=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RAsVwSa+z36IHNan/nIRr0YfszpbVUEoI9GKf4iLCz4=</DigestValue>
      </Reference>
      <Reference URI="/xl/drawings/drawing2.xml?ContentType=application/vnd.openxmlformats-officedocument.drawing+xml">
        <DigestMethod Algorithm="http://www.w3.org/2001/04/xmlenc#sha256"/>
        <DigestValue>Pof8fL605e6Rv8IQVzaSrtvQA/92gWQgff1y61m1R0A=</DigestValue>
      </Reference>
      <Reference URI="/xl/drawings/drawing3.xml?ContentType=application/vnd.openxmlformats-officedocument.drawing+xml">
        <DigestMethod Algorithm="http://www.w3.org/2001/04/xmlenc#sha256"/>
        <DigestValue>fa0KE9l5wNM6Ul1hIjheT+J6xl1pzxKoMANVxSqsFn4=</DigestValue>
      </Reference>
      <Reference URI="/xl/drawings/vmlDrawing1.vml?ContentType=application/vnd.openxmlformats-officedocument.vmlDrawing">
        <DigestMethod Algorithm="http://www.w3.org/2001/04/xmlenc#sha256"/>
        <DigestValue>PRCWcWihvEmIS48rITu7rI3GJNlivJ284X1lTvVo18c=</DigestValue>
      </Reference>
      <Reference URI="/xl/drawings/vmlDrawing2.vml?ContentType=application/vnd.openxmlformats-officedocument.vmlDrawing">
        <DigestMethod Algorithm="http://www.w3.org/2001/04/xmlenc#sha256"/>
        <DigestValue>qCGM86PHSWYO98Vais7hIvqlxvuO7RUTuxvs7tEnETc=</DigestValue>
      </Reference>
      <Reference URI="/xl/drawings/vmlDrawing3.vml?ContentType=application/vnd.openxmlformats-officedocument.vmlDrawing">
        <DigestMethod Algorithm="http://www.w3.org/2001/04/xmlenc#sha256"/>
        <DigestValue>7s5IRQtbNhZWuTM8b/OqcOcwCX3iAgdMYBB/Ausy9aE=</DigestValue>
      </Reference>
      <Reference URI="/xl/drawings/vmlDrawing4.vml?ContentType=application/vnd.openxmlformats-officedocument.vmlDrawing">
        <DigestMethod Algorithm="http://www.w3.org/2001/04/xmlenc#sha256"/>
        <DigestValue>W1AOOoZcsea48XnTIzeVVvcCD0CQ66FXv3e1IcGXMvs=</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gmx5uArBBmrEmlxEfoxyNOqxUaHTWm4qcKARxYRA1rQ=</DigestValue>
      </Reference>
      <Reference URI="/xl/externalLinks/externalLink1.xml?ContentType=application/vnd.openxmlformats-officedocument.spreadsheetml.externalLink+xml">
        <DigestMethod Algorithm="http://www.w3.org/2001/04/xmlenc#sha256"/>
        <DigestValue>Og6DvLDTA0OE4h5c+5aQINX1UQNhZxbw54KGz1ysdpY=</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Dp43Yv5XTFXGYtLeevR3xvg9MnU1Nr0wLDmx7dxk+5E=</DigestValue>
      </Reference>
      <Reference URI="/xl/printerSettings/printerSettings10.bin?ContentType=application/vnd.openxmlformats-officedocument.spreadsheetml.printerSettings">
        <DigestMethod Algorithm="http://www.w3.org/2001/04/xmlenc#sha256"/>
        <DigestValue>G9r3JhGNog/6ewXVg/Od118WhXybeUi622rwqaCNv1A=</DigestValue>
      </Reference>
      <Reference URI="/xl/printerSettings/printerSettings11.bin?ContentType=application/vnd.openxmlformats-officedocument.spreadsheetml.printerSettings">
        <DigestMethod Algorithm="http://www.w3.org/2001/04/xmlenc#sha256"/>
        <DigestValue>Dp43Yv5XTFXGYtLeevR3xvg9MnU1Nr0wLDmx7dxk+5E=</DigestValue>
      </Reference>
      <Reference URI="/xl/printerSettings/printerSettings12.bin?ContentType=application/vnd.openxmlformats-officedocument.spreadsheetml.printerSettings">
        <DigestMethod Algorithm="http://www.w3.org/2001/04/xmlenc#sha256"/>
        <DigestValue>Fod3/YBt2AGcfT9VCnXOOb0/hVuuV4M/5MUSq9UZXN4=</DigestValue>
      </Reference>
      <Reference URI="/xl/printerSettings/printerSettings13.bin?ContentType=application/vnd.openxmlformats-officedocument.spreadsheetml.printerSettings">
        <DigestMethod Algorithm="http://www.w3.org/2001/04/xmlenc#sha256"/>
        <DigestValue>Dp43Yv5XTFXGYtLeevR3xvg9MnU1Nr0wLDmx7dxk+5E=</DigestValue>
      </Reference>
      <Reference URI="/xl/printerSettings/printerSettings14.bin?ContentType=application/vnd.openxmlformats-officedocument.spreadsheetml.printerSettings">
        <DigestMethod Algorithm="http://www.w3.org/2001/04/xmlenc#sha256"/>
        <DigestValue>Dp43Yv5XTFXGYtLeevR3xvg9MnU1Nr0wLDmx7dxk+5E=</DigestValue>
      </Reference>
      <Reference URI="/xl/printerSettings/printerSettings15.bin?ContentType=application/vnd.openxmlformats-officedocument.spreadsheetml.printerSettings">
        <DigestMethod Algorithm="http://www.w3.org/2001/04/xmlenc#sha256"/>
        <DigestValue>Dp43Yv5XTFXGYtLeevR3xvg9MnU1Nr0wLDmx7dxk+5E=</DigestValue>
      </Reference>
      <Reference URI="/xl/printerSettings/printerSettings2.bin?ContentType=application/vnd.openxmlformats-officedocument.spreadsheetml.printerSettings">
        <DigestMethod Algorithm="http://www.w3.org/2001/04/xmlenc#sha256"/>
        <DigestValue>Dp43Yv5XTFXGYtLeevR3xvg9MnU1Nr0wLDmx7dxk+5E=</DigestValue>
      </Reference>
      <Reference URI="/xl/printerSettings/printerSettings3.bin?ContentType=application/vnd.openxmlformats-officedocument.spreadsheetml.printerSettings">
        <DigestMethod Algorithm="http://www.w3.org/2001/04/xmlenc#sha256"/>
        <DigestValue>9KBCLgV5y2Bfh4XYREnsvRFrGCy9NRbUjDvLD+cEQ6A=</DigestValue>
      </Reference>
      <Reference URI="/xl/printerSettings/printerSettings4.bin?ContentType=application/vnd.openxmlformats-officedocument.spreadsheetml.printerSettings">
        <DigestMethod Algorithm="http://www.w3.org/2001/04/xmlenc#sha256"/>
        <DigestValue>Dp43Yv5XTFXGYtLeevR3xvg9MnU1Nr0wLDmx7dxk+5E=</DigestValue>
      </Reference>
      <Reference URI="/xl/printerSettings/printerSettings5.bin?ContentType=application/vnd.openxmlformats-officedocument.spreadsheetml.printerSettings">
        <DigestMethod Algorithm="http://www.w3.org/2001/04/xmlenc#sha256"/>
        <DigestValue>Dp43Yv5XTFXGYtLeevR3xvg9MnU1Nr0wLDmx7dxk+5E=</DigestValue>
      </Reference>
      <Reference URI="/xl/printerSettings/printerSettings6.bin?ContentType=application/vnd.openxmlformats-officedocument.spreadsheetml.printerSettings">
        <DigestMethod Algorithm="http://www.w3.org/2001/04/xmlenc#sha256"/>
        <DigestValue>Dp43Yv5XTFXGYtLeevR3xvg9MnU1Nr0wLDmx7dxk+5E=</DigestValue>
      </Reference>
      <Reference URI="/xl/printerSettings/printerSettings7.bin?ContentType=application/vnd.openxmlformats-officedocument.spreadsheetml.printerSettings">
        <DigestMethod Algorithm="http://www.w3.org/2001/04/xmlenc#sha256"/>
        <DigestValue>pDbPvjd0QgLm5oeoeYXfcKeQFUZCU13Ww2n3ycQyG4Q=</DigestValue>
      </Reference>
      <Reference URI="/xl/printerSettings/printerSettings8.bin?ContentType=application/vnd.openxmlformats-officedocument.spreadsheetml.printerSettings">
        <DigestMethod Algorithm="http://www.w3.org/2001/04/xmlenc#sha256"/>
        <DigestValue>9KBCLgV5y2Bfh4XYREnsvRFrGCy9NRbUjDvLD+cEQ6A=</DigestValue>
      </Reference>
      <Reference URI="/xl/printerSettings/printerSettings9.bin?ContentType=application/vnd.openxmlformats-officedocument.spreadsheetml.printerSettings">
        <DigestMethod Algorithm="http://www.w3.org/2001/04/xmlenc#sha256"/>
        <DigestValue>Dp43Yv5XTFXGYtLeevR3xvg9MnU1Nr0wLDmx7dxk+5E=</DigestValue>
      </Reference>
      <Reference URI="/xl/sharedStrings.xml?ContentType=application/vnd.openxmlformats-officedocument.spreadsheetml.sharedStrings+xml">
        <DigestMethod Algorithm="http://www.w3.org/2001/04/xmlenc#sha256"/>
        <DigestValue>e3PxDgXFABBcM7QslN6/7VvvbftRv04wmY7G03rs2eo=</DigestValue>
      </Reference>
      <Reference URI="/xl/styles.xml?ContentType=application/vnd.openxmlformats-officedocument.spreadsheetml.styles+xml">
        <DigestMethod Algorithm="http://www.w3.org/2001/04/xmlenc#sha256"/>
        <DigestValue>XI98lF0mPp9w9KoSI4icN1azlAfo6QJKFeIafVXuQkM=</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anL8YQAmu1CfGrwqBDoF9N4OKuOa90LFU9AOEyhJdpI=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kls46AUNBhShxzPieiqhuaqHU+vluiOA/xqVeTndRWY=</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Bmt1cHOQ7BGUQw4kVSHfuPeV+RDKlR9ppoKRcS8sORs=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F93ipJFcSkdFjXtpW2a/5CiIciS4SWByKeOgrtwv8kk=</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KHGuGckZXon3HOnziFHSa7CkVuA67HAYj88tSbo563c=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vCUdJL7fqcAmeR+wTW63p8/x7bSyWSSm9DWg1IN2CHs=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yJAT1wQghyl++V7SuiiXzsotm4WZKrIRx+U/m232baA=</DigestValue>
      </Reference>
      <Reference URI="/xl/worksheets/sheet1.xml?ContentType=application/vnd.openxmlformats-officedocument.spreadsheetml.worksheet+xml">
        <DigestMethod Algorithm="http://www.w3.org/2001/04/xmlenc#sha256"/>
        <DigestValue>CZ+dgur3oIKPjIlvmgm3A7KPpghEG9NJgAVGaYpqFfM=</DigestValue>
      </Reference>
      <Reference URI="/xl/worksheets/sheet10.xml?ContentType=application/vnd.openxmlformats-officedocument.spreadsheetml.worksheet+xml">
        <DigestMethod Algorithm="http://www.w3.org/2001/04/xmlenc#sha256"/>
        <DigestValue>KIDjE5xAhIzRDHu+1miVA9ODf8SlFVffBXxCy5CGq3A=</DigestValue>
      </Reference>
      <Reference URI="/xl/worksheets/sheet11.xml?ContentType=application/vnd.openxmlformats-officedocument.spreadsheetml.worksheet+xml">
        <DigestMethod Algorithm="http://www.w3.org/2001/04/xmlenc#sha256"/>
        <DigestValue>mFvU69uWx+gK2DUT6g3wtILUSIUDb1ihP61sN2j2N9k=</DigestValue>
      </Reference>
      <Reference URI="/xl/worksheets/sheet12.xml?ContentType=application/vnd.openxmlformats-officedocument.spreadsheetml.worksheet+xml">
        <DigestMethod Algorithm="http://www.w3.org/2001/04/xmlenc#sha256"/>
        <DigestValue>R3np1gs+0xaZ4m6vPbV6ymvt9nhHQJm2zQfh7hPSpgM=</DigestValue>
      </Reference>
      <Reference URI="/xl/worksheets/sheet13.xml?ContentType=application/vnd.openxmlformats-officedocument.spreadsheetml.worksheet+xml">
        <DigestMethod Algorithm="http://www.w3.org/2001/04/xmlenc#sha256"/>
        <DigestValue>mkgltQzNQHlc/W6RN1p/GWTGaUs+vjdCzBnlAIq+OuU=</DigestValue>
      </Reference>
      <Reference URI="/xl/worksheets/sheet14.xml?ContentType=application/vnd.openxmlformats-officedocument.spreadsheetml.worksheet+xml">
        <DigestMethod Algorithm="http://www.w3.org/2001/04/xmlenc#sha256"/>
        <DigestValue>fpNuMBXmncxng5YghYdkupB0OO3mFLg+pQMN7YrnIjk=</DigestValue>
      </Reference>
      <Reference URI="/xl/worksheets/sheet15.xml?ContentType=application/vnd.openxmlformats-officedocument.spreadsheetml.worksheet+xml">
        <DigestMethod Algorithm="http://www.w3.org/2001/04/xmlenc#sha256"/>
        <DigestValue>zBQnyxj6Q95kBJwUISqx/l+jZUqVHZZnCMX5WFqakUw=</DigestValue>
      </Reference>
      <Reference URI="/xl/worksheets/sheet16.xml?ContentType=application/vnd.openxmlformats-officedocument.spreadsheetml.worksheet+xml">
        <DigestMethod Algorithm="http://www.w3.org/2001/04/xmlenc#sha256"/>
        <DigestValue>eONYMFA4vSqRo1eJFWW7exrywKy1z7z5XO/0KUma89I=</DigestValue>
      </Reference>
      <Reference URI="/xl/worksheets/sheet2.xml?ContentType=application/vnd.openxmlformats-officedocument.spreadsheetml.worksheet+xml">
        <DigestMethod Algorithm="http://www.w3.org/2001/04/xmlenc#sha256"/>
        <DigestValue>Gzh+qr3MQvQgib3Flpkrzdd0zEUE+/4RoZlp4Zv1Wkg=</DigestValue>
      </Reference>
      <Reference URI="/xl/worksheets/sheet3.xml?ContentType=application/vnd.openxmlformats-officedocument.spreadsheetml.worksheet+xml">
        <DigestMethod Algorithm="http://www.w3.org/2001/04/xmlenc#sha256"/>
        <DigestValue>4P2HXPV2pAzISeUUasg0brVRohB1r6MCFb45ODNnuDU=</DigestValue>
      </Reference>
      <Reference URI="/xl/worksheets/sheet4.xml?ContentType=application/vnd.openxmlformats-officedocument.spreadsheetml.worksheet+xml">
        <DigestMethod Algorithm="http://www.w3.org/2001/04/xmlenc#sha256"/>
        <DigestValue>W0P21bmwVVq7XnWGkEY0Be0zgvzUNRZwD9uXAB45j6Q=</DigestValue>
      </Reference>
      <Reference URI="/xl/worksheets/sheet5.xml?ContentType=application/vnd.openxmlformats-officedocument.spreadsheetml.worksheet+xml">
        <DigestMethod Algorithm="http://www.w3.org/2001/04/xmlenc#sha256"/>
        <DigestValue>Eu8DYy00IkWMOlMwzSo1qWZDS+RCF5vWlVVuYryWtLs=</DigestValue>
      </Reference>
      <Reference URI="/xl/worksheets/sheet6.xml?ContentType=application/vnd.openxmlformats-officedocument.spreadsheetml.worksheet+xml">
        <DigestMethod Algorithm="http://www.w3.org/2001/04/xmlenc#sha256"/>
        <DigestValue>JjsjKGF1whvJKDoAen9jL/vgskt55UxgKsxB2obOtfE=</DigestValue>
      </Reference>
      <Reference URI="/xl/worksheets/sheet7.xml?ContentType=application/vnd.openxmlformats-officedocument.spreadsheetml.worksheet+xml">
        <DigestMethod Algorithm="http://www.w3.org/2001/04/xmlenc#sha256"/>
        <DigestValue>bTpoQlh2EXJSBPez/Se/AgSHomJ+Mmjcp6oExRl4oxE=</DigestValue>
      </Reference>
      <Reference URI="/xl/worksheets/sheet8.xml?ContentType=application/vnd.openxmlformats-officedocument.spreadsheetml.worksheet+xml">
        <DigestMethod Algorithm="http://www.w3.org/2001/04/xmlenc#sha256"/>
        <DigestValue>moujDksqZ9H71FukuX3MPwyoj/mClz0nq/N9x0n+/oM=</DigestValue>
      </Reference>
      <Reference URI="/xl/worksheets/sheet9.xml?ContentType=application/vnd.openxmlformats-officedocument.spreadsheetml.worksheet+xml">
        <DigestMethod Algorithm="http://www.w3.org/2001/04/xmlenc#sha256"/>
        <DigestValue>RcJ6Znij8BMGf37rh1VoQDHt7Toa+gUbSfe6LekhlKI=</DigestValue>
      </Reference>
    </Manifest>
    <SignatureProperties>
      <SignatureProperty Id="idSignatureTime" Target="#idPackageSignature">
        <mdssi:SignatureTime xmlns:mdssi="http://schemas.openxmlformats.org/package/2006/digital-signature">
          <mdssi:Format>YYYY-MM-DDThh:mm:ssTZD</mdssi:Format>
          <mdssi:Value>2025-03-07T09:41:20Z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2025-03-07T09:41:20Z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1lV9H22QUQ3Hq2hC1msILyTYRs5fb2YuLT3WYivaOUA=</DigestValue>
    </Reference>
    <Reference Type="http://www.w3.org/2000/09/xmldsig#Object" URI="#idOfficeObject">
      <DigestMethod Algorithm="http://www.w3.org/2001/04/xmlenc#sha256"/>
      <DigestValue>nuA8iopPhzW8lUI9+MPnO3INUh4rSH5wmZRWUeYRJo0=</DigestValue>
    </Reference>
    <Reference Type="http://uri.etsi.org/01903#SignedProperties" URI="#idSignedProperties">
      <Transforms>
        <Transform Algorithm="http://www.w3.org/TR/2001/REC-xml-c14n-20010315"/>
      </Transforms>
      <DigestMethod Algorithm="http://www.w3.org/2001/04/xmlenc#sha256"/>
      <DigestValue>NfSGPdK6JzgbJPWizd89fcCYnafAepLS15EhjCfns0Q=</DigestValue>
    </Reference>
  </SignedInfo>
  <SignatureValue>q+dWdY56qHxzC3bXL8aeDxn0eWuPGURfmsH6QAvhsxr6OK3xaDy9hsv0tr350kFEMBaOERSbgzQF
WpBCLWRaLKBKK9MvHuWiYpEcDWdIcYrFHzsR31ZSwgLN1Q4mOZxCveDAl8eG8AhiTy/5TSlASbUe
LLPn9g7ZxtfnzA670ehBF5QadPtCmdDuKqxWQ1BxGe/OxLeQ0mYsUtQsibSXpttjOhz3Uu0KNVyd
MY7Ee67Vv3x1ZEYtA+4aM19iSMYrkDXNURfnH1Ebo+KhH+6INeYfKtVJOLAdFZzUuJxedQYakSfQ
xOekYeGL8x6z2m8jzgZW9ZofGm4LBkDvqch76g==</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21"/>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256"/>
        <DigestValue>OF+YXEGAolhW49LiKA3A/+E+HLzALlA+n1rpQap7CwQ=</DigestValue>
      </Reference>
      <Reference URI="/xl/calcChain.xml?ContentType=application/vnd.openxmlformats-officedocument.spreadsheetml.calcChain+xml">
        <DigestMethod Algorithm="http://www.w3.org/2001/04/xmlenc#sha256"/>
        <DigestValue>Dp35Rbj5Yj8KGwPMiqbA/BnD1Bo5+igzg+ZyzB/pCPU=</DigestValue>
      </Reference>
      <Reference URI="/xl/comments1.xml?ContentType=application/vnd.openxmlformats-officedocument.spreadsheetml.comments+xml">
        <DigestMethod Algorithm="http://www.w3.org/2001/04/xmlenc#sha256"/>
        <DigestValue>hwgjKwhey+h+F3lhRFemlrn53BJRmE61QGIb1XN75iE=</DigestValue>
      </Reference>
      <Reference URI="/xl/comments2.xml?ContentType=application/vnd.openxmlformats-officedocument.spreadsheetml.comments+xml">
        <DigestMethod Algorithm="http://www.w3.org/2001/04/xmlenc#sha256"/>
        <DigestValue>SnonV/npqTA/GyZEsCyi+Rc/XPKvBnE9RHOY5NUITJc=</DigestValue>
      </Reference>
      <Reference URI="/xl/comments3.xml?ContentType=application/vnd.openxmlformats-officedocument.spreadsheetml.comments+xml">
        <DigestMethod Algorithm="http://www.w3.org/2001/04/xmlenc#sha256"/>
        <DigestValue>vrcQbRZcuvOlX/YpUtZQ7SS/PeTRzvVFaFVBbcjt02E=</DigestValue>
      </Reference>
      <Reference URI="/xl/comments4.xml?ContentType=application/vnd.openxmlformats-officedocument.spreadsheetml.comments+xml">
        <DigestMethod Algorithm="http://www.w3.org/2001/04/xmlenc#sha256"/>
        <DigestValue>vWL3sH/bQeeOPPQ+MZ1w9hKU7BkbyCtv3a13EkSgZMc=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RAsVwSa+z36IHNan/nIRr0YfszpbVUEoI9GKf4iLCz4=</DigestValue>
      </Reference>
      <Reference URI="/xl/drawings/drawing2.xml?ContentType=application/vnd.openxmlformats-officedocument.drawing+xml">
        <DigestMethod Algorithm="http://www.w3.org/2001/04/xmlenc#sha256"/>
        <DigestValue>Pof8fL605e6Rv8IQVzaSrtvQA/92gWQgff1y61m1R0A=</DigestValue>
      </Reference>
      <Reference URI="/xl/drawings/drawing3.xml?ContentType=application/vnd.openxmlformats-officedocument.drawing+xml">
        <DigestMethod Algorithm="http://www.w3.org/2001/04/xmlenc#sha256"/>
        <DigestValue>fa0KE9l5wNM6Ul1hIjheT+J6xl1pzxKoMANVxSqsFn4=</DigestValue>
      </Reference>
      <Reference URI="/xl/drawings/vmlDrawing1.vml?ContentType=application/vnd.openxmlformats-officedocument.vmlDrawing">
        <DigestMethod Algorithm="http://www.w3.org/2001/04/xmlenc#sha256"/>
        <DigestValue>PRCWcWihvEmIS48rITu7rI3GJNlivJ284X1lTvVo18c=</DigestValue>
      </Reference>
      <Reference URI="/xl/drawings/vmlDrawing2.vml?ContentType=application/vnd.openxmlformats-officedocument.vmlDrawing">
        <DigestMethod Algorithm="http://www.w3.org/2001/04/xmlenc#sha256"/>
        <DigestValue>qCGM86PHSWYO98Vais7hIvqlxvuO7RUTuxvs7tEnETc=</DigestValue>
      </Reference>
      <Reference URI="/xl/drawings/vmlDrawing3.vml?ContentType=application/vnd.openxmlformats-officedocument.vmlDrawing">
        <DigestMethod Algorithm="http://www.w3.org/2001/04/xmlenc#sha256"/>
        <DigestValue>7s5IRQtbNhZWuTM8b/OqcOcwCX3iAgdMYBB/Ausy9aE=</DigestValue>
      </Reference>
      <Reference URI="/xl/drawings/vmlDrawing4.vml?ContentType=application/vnd.openxmlformats-officedocument.vmlDrawing">
        <DigestMethod Algorithm="http://www.w3.org/2001/04/xmlenc#sha256"/>
        <DigestValue>W1AOOoZcsea48XnTIzeVVvcCD0CQ66FXv3e1IcGXMvs=</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gmx5uArBBmrEmlxEfoxyNOqxUaHTWm4qcKARxYRA1rQ=</DigestValue>
      </Reference>
      <Reference URI="/xl/externalLinks/externalLink1.xml?ContentType=application/vnd.openxmlformats-officedocument.spreadsheetml.externalLink+xml">
        <DigestMethod Algorithm="http://www.w3.org/2001/04/xmlenc#sha256"/>
        <DigestValue>Og6DvLDTA0OE4h5c+5aQINX1UQNhZxbw54KGz1ysdpY=</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Dp43Yv5XTFXGYtLeevR3xvg9MnU1Nr0wLDmx7dxk+5E=</DigestValue>
      </Reference>
      <Reference URI="/xl/printerSettings/printerSettings10.bin?ContentType=application/vnd.openxmlformats-officedocument.spreadsheetml.printerSettings">
        <DigestMethod Algorithm="http://www.w3.org/2001/04/xmlenc#sha256"/>
        <DigestValue>G9r3JhGNog/6ewXVg/Od118WhXybeUi622rwqaCNv1A=</DigestValue>
      </Reference>
      <Reference URI="/xl/printerSettings/printerSettings11.bin?ContentType=application/vnd.openxmlformats-officedocument.spreadsheetml.printerSettings">
        <DigestMethod Algorithm="http://www.w3.org/2001/04/xmlenc#sha256"/>
        <DigestValue>Dp43Yv5XTFXGYtLeevR3xvg9MnU1Nr0wLDmx7dxk+5E=</DigestValue>
      </Reference>
      <Reference URI="/xl/printerSettings/printerSettings12.bin?ContentType=application/vnd.openxmlformats-officedocument.spreadsheetml.printerSettings">
        <DigestMethod Algorithm="http://www.w3.org/2001/04/xmlenc#sha256"/>
        <DigestValue>Fod3/YBt2AGcfT9VCnXOOb0/hVuuV4M/5MUSq9UZXN4=</DigestValue>
      </Reference>
      <Reference URI="/xl/printerSettings/printerSettings13.bin?ContentType=application/vnd.openxmlformats-officedocument.spreadsheetml.printerSettings">
        <DigestMethod Algorithm="http://www.w3.org/2001/04/xmlenc#sha256"/>
        <DigestValue>Dp43Yv5XTFXGYtLeevR3xvg9MnU1Nr0wLDmx7dxk+5E=</DigestValue>
      </Reference>
      <Reference URI="/xl/printerSettings/printerSettings14.bin?ContentType=application/vnd.openxmlformats-officedocument.spreadsheetml.printerSettings">
        <DigestMethod Algorithm="http://www.w3.org/2001/04/xmlenc#sha256"/>
        <DigestValue>Dp43Yv5XTFXGYtLeevR3xvg9MnU1Nr0wLDmx7dxk+5E=</DigestValue>
      </Reference>
      <Reference URI="/xl/printerSettings/printerSettings15.bin?ContentType=application/vnd.openxmlformats-officedocument.spreadsheetml.printerSettings">
        <DigestMethod Algorithm="http://www.w3.org/2001/04/xmlenc#sha256"/>
        <DigestValue>Dp43Yv5XTFXGYtLeevR3xvg9MnU1Nr0wLDmx7dxk+5E=</DigestValue>
      </Reference>
      <Reference URI="/xl/printerSettings/printerSettings2.bin?ContentType=application/vnd.openxmlformats-officedocument.spreadsheetml.printerSettings">
        <DigestMethod Algorithm="http://www.w3.org/2001/04/xmlenc#sha256"/>
        <DigestValue>Dp43Yv5XTFXGYtLeevR3xvg9MnU1Nr0wLDmx7dxk+5E=</DigestValue>
      </Reference>
      <Reference URI="/xl/printerSettings/printerSettings3.bin?ContentType=application/vnd.openxmlformats-officedocument.spreadsheetml.printerSettings">
        <DigestMethod Algorithm="http://www.w3.org/2001/04/xmlenc#sha256"/>
        <DigestValue>9KBCLgV5y2Bfh4XYREnsvRFrGCy9NRbUjDvLD+cEQ6A=</DigestValue>
      </Reference>
      <Reference URI="/xl/printerSettings/printerSettings4.bin?ContentType=application/vnd.openxmlformats-officedocument.spreadsheetml.printerSettings">
        <DigestMethod Algorithm="http://www.w3.org/2001/04/xmlenc#sha256"/>
        <DigestValue>Dp43Yv5XTFXGYtLeevR3xvg9MnU1Nr0wLDmx7dxk+5E=</DigestValue>
      </Reference>
      <Reference URI="/xl/printerSettings/printerSettings5.bin?ContentType=application/vnd.openxmlformats-officedocument.spreadsheetml.printerSettings">
        <DigestMethod Algorithm="http://www.w3.org/2001/04/xmlenc#sha256"/>
        <DigestValue>Dp43Yv5XTFXGYtLeevR3xvg9MnU1Nr0wLDmx7dxk+5E=</DigestValue>
      </Reference>
      <Reference URI="/xl/printerSettings/printerSettings6.bin?ContentType=application/vnd.openxmlformats-officedocument.spreadsheetml.printerSettings">
        <DigestMethod Algorithm="http://www.w3.org/2001/04/xmlenc#sha256"/>
        <DigestValue>Dp43Yv5XTFXGYtLeevR3xvg9MnU1Nr0wLDmx7dxk+5E=</DigestValue>
      </Reference>
      <Reference URI="/xl/printerSettings/printerSettings7.bin?ContentType=application/vnd.openxmlformats-officedocument.spreadsheetml.printerSettings">
        <DigestMethod Algorithm="http://www.w3.org/2001/04/xmlenc#sha256"/>
        <DigestValue>pDbPvjd0QgLm5oeoeYXfcKeQFUZCU13Ww2n3ycQyG4Q=</DigestValue>
      </Reference>
      <Reference URI="/xl/printerSettings/printerSettings8.bin?ContentType=application/vnd.openxmlformats-officedocument.spreadsheetml.printerSettings">
        <DigestMethod Algorithm="http://www.w3.org/2001/04/xmlenc#sha256"/>
        <DigestValue>9KBCLgV5y2Bfh4XYREnsvRFrGCy9NRbUjDvLD+cEQ6A=</DigestValue>
      </Reference>
      <Reference URI="/xl/printerSettings/printerSettings9.bin?ContentType=application/vnd.openxmlformats-officedocument.spreadsheetml.printerSettings">
        <DigestMethod Algorithm="http://www.w3.org/2001/04/xmlenc#sha256"/>
        <DigestValue>Dp43Yv5XTFXGYtLeevR3xvg9MnU1Nr0wLDmx7dxk+5E=</DigestValue>
      </Reference>
      <Reference URI="/xl/sharedStrings.xml?ContentType=application/vnd.openxmlformats-officedocument.spreadsheetml.sharedStrings+xml">
        <DigestMethod Algorithm="http://www.w3.org/2001/04/xmlenc#sha256"/>
        <DigestValue>e3PxDgXFABBcM7QslN6/7VvvbftRv04wmY7G03rs2eo=</DigestValue>
      </Reference>
      <Reference URI="/xl/styles.xml?ContentType=application/vnd.openxmlformats-officedocument.spreadsheetml.styles+xml">
        <DigestMethod Algorithm="http://www.w3.org/2001/04/xmlenc#sha256"/>
        <DigestValue>XI98lF0mPp9w9KoSI4icN1azlAfo6QJKFeIafVXuQkM=</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anL8YQAmu1CfGrwqBDoF9N4OKuOa90LFU9AOEyhJdpI=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kls46AUNBhShxzPieiqhuaqHU+vluiOA/xqVeTndRWY=</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Bmt1cHOQ7BGUQw4kVSHfuPeV+RDKlR9ppoKRcS8sORs=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F93ipJFcSkdFjXtpW2a/5CiIciS4SWByKeOgrtwv8kk=</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KHGuGckZXon3HOnziFHSa7CkVuA67HAYj88tSbo563c=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vCUdJL7fqcAmeR+wTW63p8/x7bSyWSSm9DWg1IN2CHs=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yJAT1wQghyl++V7SuiiXzsotm4WZKrIRx+U/m232baA=</DigestValue>
      </Reference>
      <Reference URI="/xl/worksheets/sheet1.xml?ContentType=application/vnd.openxmlformats-officedocument.spreadsheetml.worksheet+xml">
        <DigestMethod Algorithm="http://www.w3.org/2001/04/xmlenc#sha256"/>
        <DigestValue>CZ+dgur3oIKPjIlvmgm3A7KPpghEG9NJgAVGaYpqFfM=</DigestValue>
      </Reference>
      <Reference URI="/xl/worksheets/sheet10.xml?ContentType=application/vnd.openxmlformats-officedocument.spreadsheetml.worksheet+xml">
        <DigestMethod Algorithm="http://www.w3.org/2001/04/xmlenc#sha256"/>
        <DigestValue>KIDjE5xAhIzRDHu+1miVA9ODf8SlFVffBXxCy5CGq3A=</DigestValue>
      </Reference>
      <Reference URI="/xl/worksheets/sheet11.xml?ContentType=application/vnd.openxmlformats-officedocument.spreadsheetml.worksheet+xml">
        <DigestMethod Algorithm="http://www.w3.org/2001/04/xmlenc#sha256"/>
        <DigestValue>mFvU69uWx+gK2DUT6g3wtILUSIUDb1ihP61sN2j2N9k=</DigestValue>
      </Reference>
      <Reference URI="/xl/worksheets/sheet12.xml?ContentType=application/vnd.openxmlformats-officedocument.spreadsheetml.worksheet+xml">
        <DigestMethod Algorithm="http://www.w3.org/2001/04/xmlenc#sha256"/>
        <DigestValue>R3np1gs+0xaZ4m6vPbV6ymvt9nhHQJm2zQfh7hPSpgM=</DigestValue>
      </Reference>
      <Reference URI="/xl/worksheets/sheet13.xml?ContentType=application/vnd.openxmlformats-officedocument.spreadsheetml.worksheet+xml">
        <DigestMethod Algorithm="http://www.w3.org/2001/04/xmlenc#sha256"/>
        <DigestValue>mkgltQzNQHlc/W6RN1p/GWTGaUs+vjdCzBnlAIq+OuU=</DigestValue>
      </Reference>
      <Reference URI="/xl/worksheets/sheet14.xml?ContentType=application/vnd.openxmlformats-officedocument.spreadsheetml.worksheet+xml">
        <DigestMethod Algorithm="http://www.w3.org/2001/04/xmlenc#sha256"/>
        <DigestValue>fpNuMBXmncxng5YghYdkupB0OO3mFLg+pQMN7YrnIjk=</DigestValue>
      </Reference>
      <Reference URI="/xl/worksheets/sheet15.xml?ContentType=application/vnd.openxmlformats-officedocument.spreadsheetml.worksheet+xml">
        <DigestMethod Algorithm="http://www.w3.org/2001/04/xmlenc#sha256"/>
        <DigestValue>zBQnyxj6Q95kBJwUISqx/l+jZUqVHZZnCMX5WFqakUw=</DigestValue>
      </Reference>
      <Reference URI="/xl/worksheets/sheet16.xml?ContentType=application/vnd.openxmlformats-officedocument.spreadsheetml.worksheet+xml">
        <DigestMethod Algorithm="http://www.w3.org/2001/04/xmlenc#sha256"/>
        <DigestValue>eONYMFA4vSqRo1eJFWW7exrywKy1z7z5XO/0KUma89I=</DigestValue>
      </Reference>
      <Reference URI="/xl/worksheets/sheet2.xml?ContentType=application/vnd.openxmlformats-officedocument.spreadsheetml.worksheet+xml">
        <DigestMethod Algorithm="http://www.w3.org/2001/04/xmlenc#sha256"/>
        <DigestValue>Gzh+qr3MQvQgib3Flpkrzdd0zEUE+/4RoZlp4Zv1Wkg=</DigestValue>
      </Reference>
      <Reference URI="/xl/worksheets/sheet3.xml?ContentType=application/vnd.openxmlformats-officedocument.spreadsheetml.worksheet+xml">
        <DigestMethod Algorithm="http://www.w3.org/2001/04/xmlenc#sha256"/>
        <DigestValue>4P2HXPV2pAzISeUUasg0brVRohB1r6MCFb45ODNnuDU=</DigestValue>
      </Reference>
      <Reference URI="/xl/worksheets/sheet4.xml?ContentType=application/vnd.openxmlformats-officedocument.spreadsheetml.worksheet+xml">
        <DigestMethod Algorithm="http://www.w3.org/2001/04/xmlenc#sha256"/>
        <DigestValue>W0P21bmwVVq7XnWGkEY0Be0zgvzUNRZwD9uXAB45j6Q=</DigestValue>
      </Reference>
      <Reference URI="/xl/worksheets/sheet5.xml?ContentType=application/vnd.openxmlformats-officedocument.spreadsheetml.worksheet+xml">
        <DigestMethod Algorithm="http://www.w3.org/2001/04/xmlenc#sha256"/>
        <DigestValue>Eu8DYy00IkWMOlMwzSo1qWZDS+RCF5vWlVVuYryWtLs=</DigestValue>
      </Reference>
      <Reference URI="/xl/worksheets/sheet6.xml?ContentType=application/vnd.openxmlformats-officedocument.spreadsheetml.worksheet+xml">
        <DigestMethod Algorithm="http://www.w3.org/2001/04/xmlenc#sha256"/>
        <DigestValue>JjsjKGF1whvJKDoAen9jL/vgskt55UxgKsxB2obOtfE=</DigestValue>
      </Reference>
      <Reference URI="/xl/worksheets/sheet7.xml?ContentType=application/vnd.openxmlformats-officedocument.spreadsheetml.worksheet+xml">
        <DigestMethod Algorithm="http://www.w3.org/2001/04/xmlenc#sha256"/>
        <DigestValue>bTpoQlh2EXJSBPez/Se/AgSHomJ+Mmjcp6oExRl4oxE=</DigestValue>
      </Reference>
      <Reference URI="/xl/worksheets/sheet8.xml?ContentType=application/vnd.openxmlformats-officedocument.spreadsheetml.worksheet+xml">
        <DigestMethod Algorithm="http://www.w3.org/2001/04/xmlenc#sha256"/>
        <DigestValue>moujDksqZ9H71FukuX3MPwyoj/mClz0nq/N9x0n+/oM=</DigestValue>
      </Reference>
      <Reference URI="/xl/worksheets/sheet9.xml?ContentType=application/vnd.openxmlformats-officedocument.spreadsheetml.worksheet+xml">
        <DigestMethod Algorithm="http://www.w3.org/2001/04/xmlenc#sha256"/>
        <DigestValue>RcJ6Znij8BMGf37rh1VoQDHt7Toa+gUbSfe6LekhlKI=</DigestValue>
      </Reference>
    </Manifest>
    <SignatureProperties>
      <SignatureProperty Id="idSignatureTime" Target="#idPackageSignature">
        <mdssi:SignatureTime xmlns:mdssi="http://schemas.openxmlformats.org/package/2006/digital-signature">
          <mdssi:Format>YYYY-MM-DDThh:mm:ssTZD</mdssi:Format>
          <mdssi:Value>2025-03-07T13:09:04Z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1440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2025-03-07T13:09:04Z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27</vt:i4>
      </vt:variant>
    </vt:vector>
  </HeadingPairs>
  <TitlesOfParts>
    <vt:vector size="43" baseType="lpstr">
      <vt:lpstr>Sheet1</vt:lpstr>
      <vt:lpstr>BCLCGT_06262</vt:lpstr>
      <vt:lpstr>BAO CAO LCTT</vt:lpstr>
      <vt:lpstr>BCthunhap</vt:lpstr>
      <vt:lpstr>BCtinhhinhtaichinh</vt:lpstr>
      <vt:lpstr>BCTaiSan_06027</vt:lpstr>
      <vt:lpstr>BCKetQuaHoatDong_06028</vt:lpstr>
      <vt:lpstr>BCDanhMucDauTu_06029</vt:lpstr>
      <vt:lpstr>Khac_06030</vt:lpstr>
      <vt:lpstr>GiaTriTaiSanRong_06129</vt:lpstr>
      <vt:lpstr>BCHoatDongVay_06026</vt:lpstr>
      <vt:lpstr>B_DauTu DT nuoc ngoai</vt:lpstr>
      <vt:lpstr>BC Han muc nuoc ngoai</vt:lpstr>
      <vt:lpstr>BC TS DT nuoc ngoai</vt:lpstr>
      <vt:lpstr>BCKetQuaHoatDong DT nuoc ngoai</vt:lpstr>
      <vt:lpstr>BCDanhMucDauTu DT nuoc ngoai</vt:lpstr>
      <vt:lpstr>'B_DauTu DT nuoc ngoai'!Print_Area</vt:lpstr>
      <vt:lpstr>'BAO CAO LCTT'!Print_Area</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BCLCGT_06262!Print_Area</vt:lpstr>
      <vt:lpstr>BCTaiSan_06027!Print_Area</vt:lpstr>
      <vt:lpstr>BCthunhap!Print_Area</vt:lpstr>
      <vt:lpstr>BCtinhhinhtaichinh!Print_Area</vt:lpstr>
      <vt:lpstr>GiaTriTaiSanRong_06129!Print_Area</vt:lpstr>
      <vt:lpstr>Khac_06030!Print_Area</vt:lpstr>
      <vt:lpstr>'B_DauTu DT nuoc ngoai'!Print_Titles</vt:lpstr>
      <vt:lpstr>'BAO CAO LCTT'!Print_Titles</vt:lpstr>
      <vt:lpstr>'BC TS DT nuoc ngoai'!Print_Titles</vt:lpstr>
      <vt:lpstr>'BCDanhMucDauTu DT nuoc ngoai'!Print_Titles</vt:lpstr>
      <vt:lpstr>BCDanhMucDauTu_06029!Print_Titles</vt:lpstr>
      <vt:lpstr>'BCKetQuaHoatDong DT nuoc ngoai'!Print_Titles</vt:lpstr>
      <vt:lpstr>BCKetQuaHoatDong_06028!Print_Titles</vt:lpstr>
      <vt:lpstr>BCLCGT_06262!Print_Titles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TRINH THI QUYNH</cp:lastModifiedBy>
  <cp:lastPrinted>2025-03-07T09:22:58Z</cp:lastPrinted>
  <dcterms:created xsi:type="dcterms:W3CDTF">2013-10-21T08:38:47Z</dcterms:created>
  <dcterms:modified xsi:type="dcterms:W3CDTF">2025-03-07T09:23:13Z</dcterms:modified>
</cp:coreProperties>
</file>