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35" i="2" l="1"/>
  <c r="F36" i="2" s="1"/>
  <c r="F15" i="2" l="1"/>
  <c r="E11" i="2" l="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<sst xmlns="http://schemas.openxmlformats.org/spreadsheetml/2006/main" count="58" uniqueCount="52">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</sst>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24" zoomScaleNormal="100" zoomScaleSheetLayoutView="100" workbookViewId="0">
      <selection activeCell="G47" sqref="G47"/>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86" t="s">
        <v>0</v>
      </c>
      <c r="C1" s="86"/>
      <c r="D1" s="86"/>
      <c r="E1" s="86"/>
      <c r="F1" s="86"/>
      <c r="G1" s="86"/>
    </row>
    <row r="2" spans="2:10" ht="40.5" customHeight="1">
      <c r="B2" s="87" t="s">
        <v>1</v>
      </c>
      <c r="C2" s="87"/>
      <c r="D2" s="87"/>
      <c r="E2" s="87"/>
      <c r="F2" s="87"/>
      <c r="G2" s="87"/>
    </row>
    <row r="3" spans="2:10">
      <c r="G3" s="2"/>
    </row>
    <row r="4" spans="2:10" ht="19.5" customHeight="1">
      <c r="B4" s="88" t="s">
        <v>2</v>
      </c>
      <c r="C4" s="88"/>
      <c r="D4" s="88"/>
      <c r="E4" s="88"/>
      <c r="F4" s="88"/>
      <c r="G4" s="88"/>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89" t="s">
        <v>33</v>
      </c>
      <c r="F8" s="89"/>
      <c r="G8" s="89"/>
      <c r="H8" s="89"/>
    </row>
    <row r="9" spans="2:10" s="11" customFormat="1" ht="34.5" customHeight="1">
      <c r="B9" s="9">
        <v>2</v>
      </c>
      <c r="C9" s="9"/>
      <c r="D9" s="10" t="s">
        <v>34</v>
      </c>
      <c r="E9" s="90" t="s">
        <v>35</v>
      </c>
      <c r="F9" s="90"/>
      <c r="G9" s="90"/>
      <c r="H9" s="90"/>
    </row>
    <row r="10" spans="2:10" s="11" customFormat="1" ht="34.5" customHeight="1">
      <c r="B10" s="9">
        <v>3</v>
      </c>
      <c r="C10" s="9"/>
      <c r="D10" s="10" t="s">
        <v>36</v>
      </c>
      <c r="E10" s="85" t="s">
        <v>37</v>
      </c>
      <c r="F10" s="85"/>
      <c r="G10" s="85"/>
      <c r="H10" s="85"/>
    </row>
    <row r="11" spans="2:10" s="11" customFormat="1" ht="18.75" customHeight="1">
      <c r="B11" s="9">
        <v>5</v>
      </c>
      <c r="C11" s="9"/>
      <c r="D11" s="12" t="s">
        <v>4</v>
      </c>
      <c r="E11" s="13">
        <f>F15+1</f>
        <v>45673</v>
      </c>
      <c r="F11" s="14"/>
      <c r="G11" s="14"/>
    </row>
    <row r="12" spans="2:10" ht="18.75" customHeight="1">
      <c r="B12" s="15"/>
      <c r="C12" s="9"/>
      <c r="D12" s="16" t="s">
        <v>5</v>
      </c>
      <c r="E12" s="17">
        <f>+E11</f>
        <v>45673</v>
      </c>
      <c r="F12" s="18"/>
      <c r="G12" s="19"/>
    </row>
    <row r="13" spans="2:10" ht="31.5">
      <c r="B13" s="9"/>
      <c r="C13" s="9"/>
      <c r="D13" s="19"/>
      <c r="E13" s="19"/>
      <c r="F13" s="19"/>
      <c r="G13" s="20" t="s">
        <v>6</v>
      </c>
      <c r="J13" s="21">
        <v>45576</v>
      </c>
    </row>
    <row r="14" spans="2:10" ht="31.5" customHeight="1">
      <c r="B14" s="76" t="s">
        <v>7</v>
      </c>
      <c r="C14" s="92" t="s">
        <v>8</v>
      </c>
      <c r="D14" s="93"/>
      <c r="E14" s="94"/>
      <c r="F14" s="77" t="s">
        <v>9</v>
      </c>
      <c r="G14" s="77" t="s">
        <v>9</v>
      </c>
    </row>
    <row r="15" spans="2:10" ht="16.5" customHeight="1">
      <c r="B15" s="78"/>
      <c r="C15" s="79"/>
      <c r="D15" s="80"/>
      <c r="E15" s="81"/>
      <c r="F15" s="82">
        <f>IF(WEEKDAY(G15)=4,WORKDAY(G15,3),WORKDAY(G15,2))</f>
        <v>45672</v>
      </c>
      <c r="G15" s="82">
        <v>45670</v>
      </c>
      <c r="H15" s="21"/>
      <c r="I15" s="21"/>
    </row>
    <row r="16" spans="2:10" ht="33" customHeight="1">
      <c r="B16" s="22" t="s">
        <v>10</v>
      </c>
      <c r="C16" s="95" t="s">
        <v>38</v>
      </c>
      <c r="D16" s="96"/>
      <c r="E16" s="96"/>
      <c r="F16" s="67"/>
      <c r="G16" s="83"/>
    </row>
    <row r="17" spans="2:10" ht="15.75">
      <c r="B17" s="22">
        <v>1</v>
      </c>
      <c r="C17" s="95" t="s">
        <v>39</v>
      </c>
      <c r="D17" s="96"/>
      <c r="E17" s="96"/>
      <c r="F17" s="23"/>
      <c r="G17" s="23"/>
    </row>
    <row r="18" spans="2:10" ht="15.75">
      <c r="B18" s="24">
        <v>1.1000000000000001</v>
      </c>
      <c r="C18" s="25"/>
      <c r="D18" s="97" t="s">
        <v>11</v>
      </c>
      <c r="E18" s="97"/>
      <c r="F18" s="26">
        <v>64385305315</v>
      </c>
      <c r="G18" s="26">
        <v>64364824234</v>
      </c>
      <c r="J18" s="70"/>
    </row>
    <row r="19" spans="2:10" ht="15.75">
      <c r="B19" s="24">
        <v>1.2</v>
      </c>
      <c r="C19" s="25"/>
      <c r="D19" s="97" t="s">
        <v>12</v>
      </c>
      <c r="E19" s="97"/>
      <c r="F19" s="26"/>
      <c r="G19" s="26"/>
      <c r="J19" s="70"/>
    </row>
    <row r="20" spans="2:10" ht="15.75">
      <c r="B20" s="24">
        <v>1.3</v>
      </c>
      <c r="C20" s="25"/>
      <c r="D20" s="97" t="s">
        <v>13</v>
      </c>
      <c r="E20" s="97"/>
      <c r="F20" s="28">
        <v>14240.25</v>
      </c>
      <c r="G20" s="28">
        <v>14235.15</v>
      </c>
      <c r="J20" s="70"/>
    </row>
    <row r="21" spans="2:10" ht="15.75">
      <c r="B21" s="22">
        <v>2</v>
      </c>
      <c r="C21" s="95" t="s">
        <v>40</v>
      </c>
      <c r="D21" s="96"/>
      <c r="E21" s="96"/>
      <c r="F21" s="26"/>
      <c r="G21" s="27"/>
      <c r="J21" s="70"/>
    </row>
    <row r="22" spans="2:10" ht="15.75">
      <c r="B22" s="24">
        <v>2.1</v>
      </c>
      <c r="C22" s="25"/>
      <c r="D22" s="97" t="s">
        <v>11</v>
      </c>
      <c r="E22" s="97"/>
      <c r="F22" s="27">
        <v>64507496917</v>
      </c>
      <c r="G22" s="27">
        <v>64385305315</v>
      </c>
      <c r="J22" s="70"/>
    </row>
    <row r="23" spans="2:10" ht="15.75">
      <c r="B23" s="24">
        <v>2.2000000000000002</v>
      </c>
      <c r="C23" s="25"/>
      <c r="D23" s="97" t="s">
        <v>12</v>
      </c>
      <c r="E23" s="97"/>
      <c r="F23" s="26"/>
      <c r="G23" s="27"/>
      <c r="I23" s="70"/>
      <c r="J23" s="70"/>
    </row>
    <row r="24" spans="2:10" ht="15.75">
      <c r="B24" s="24">
        <v>2.2999999999999998</v>
      </c>
      <c r="C24" s="25"/>
      <c r="D24" s="97" t="s">
        <v>13</v>
      </c>
      <c r="E24" s="97"/>
      <c r="F24" s="28">
        <v>14260.97</v>
      </c>
      <c r="G24" s="28">
        <v>14240.25</v>
      </c>
      <c r="H24" s="70"/>
      <c r="J24" s="70"/>
    </row>
    <row r="25" spans="2:10" ht="15.75">
      <c r="B25" s="22">
        <v>3</v>
      </c>
      <c r="C25" s="95" t="s">
        <v>41</v>
      </c>
      <c r="D25" s="96"/>
      <c r="E25" s="96"/>
      <c r="F25" s="64">
        <v>122191602</v>
      </c>
      <c r="G25" s="64">
        <v>20481081</v>
      </c>
      <c r="H25" s="69"/>
      <c r="J25" s="70"/>
    </row>
    <row r="26" spans="2:10" ht="15.75">
      <c r="B26" s="30">
        <v>3.1</v>
      </c>
      <c r="C26" s="31"/>
      <c r="D26" s="91" t="s">
        <v>14</v>
      </c>
      <c r="E26" s="91"/>
      <c r="F26" s="64">
        <v>93722404</v>
      </c>
      <c r="G26" s="64">
        <v>23074113</v>
      </c>
      <c r="H26" s="70"/>
      <c r="J26" s="70"/>
    </row>
    <row r="27" spans="2:10" ht="15.75">
      <c r="B27" s="30">
        <v>3.2</v>
      </c>
      <c r="C27" s="32"/>
      <c r="D27" s="91" t="s">
        <v>15</v>
      </c>
      <c r="E27" s="91"/>
      <c r="F27" s="64">
        <v>28469198</v>
      </c>
      <c r="G27" s="64">
        <v>-2593032</v>
      </c>
      <c r="J27" s="70"/>
    </row>
    <row r="28" spans="2:10" ht="15.75">
      <c r="B28" s="30">
        <v>3.3</v>
      </c>
      <c r="C28" s="33"/>
      <c r="D28" s="91" t="s">
        <v>16</v>
      </c>
      <c r="E28" s="91"/>
      <c r="F28" s="26"/>
      <c r="G28" s="68"/>
      <c r="J28" s="70"/>
    </row>
    <row r="29" spans="2:10" ht="15.75">
      <c r="B29" s="34">
        <v>4</v>
      </c>
      <c r="C29" s="95" t="s">
        <v>42</v>
      </c>
      <c r="D29" s="96"/>
      <c r="E29" s="96"/>
      <c r="F29" s="28">
        <v>20.72</v>
      </c>
      <c r="G29" s="28">
        <v>5.0999999999999996</v>
      </c>
      <c r="I29" s="71"/>
      <c r="J29" s="70"/>
    </row>
    <row r="30" spans="2:10" ht="15.75">
      <c r="B30" s="34">
        <v>5</v>
      </c>
      <c r="C30" s="95" t="s">
        <v>43</v>
      </c>
      <c r="D30" s="96"/>
      <c r="E30" s="96"/>
      <c r="F30" s="26"/>
      <c r="G30" s="84"/>
      <c r="J30" s="70"/>
    </row>
    <row r="31" spans="2:10" ht="15.75">
      <c r="B31" s="30">
        <v>5.0999999999999996</v>
      </c>
      <c r="C31" s="33"/>
      <c r="D31" s="97" t="s">
        <v>17</v>
      </c>
      <c r="E31" s="97"/>
      <c r="F31" s="35">
        <v>64507496917</v>
      </c>
      <c r="G31" s="35">
        <v>64462348076</v>
      </c>
      <c r="J31" s="70"/>
    </row>
    <row r="32" spans="2:10" ht="15.75">
      <c r="B32" s="30">
        <v>5.2</v>
      </c>
      <c r="C32" s="33"/>
      <c r="D32" s="97" t="s">
        <v>18</v>
      </c>
      <c r="E32" s="97"/>
      <c r="F32" s="35">
        <v>58359000161</v>
      </c>
      <c r="G32" s="35">
        <v>58333640358</v>
      </c>
      <c r="J32" s="70"/>
    </row>
    <row r="33" spans="2:10" ht="15.75">
      <c r="B33" s="34">
        <v>6</v>
      </c>
      <c r="C33" s="101" t="s">
        <v>19</v>
      </c>
      <c r="D33" s="96"/>
      <c r="E33" s="96"/>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315660296.1232</v>
      </c>
      <c r="G35" s="37">
        <v>315201668.04000002</v>
      </c>
      <c r="J35" s="70"/>
    </row>
    <row r="36" spans="2:10" ht="15.75">
      <c r="B36" s="30">
        <v>6.3</v>
      </c>
      <c r="C36" s="33"/>
      <c r="D36" s="63" t="s">
        <v>22</v>
      </c>
      <c r="E36" s="63"/>
      <c r="F36" s="38">
        <f>F35/F22</f>
        <v>4.8933893145683719E-3</v>
      </c>
      <c r="G36" s="38">
        <v>4.895552898256844E-3</v>
      </c>
      <c r="J36" s="70"/>
    </row>
    <row r="37" spans="2:10" ht="15.75">
      <c r="B37" s="22" t="s">
        <v>23</v>
      </c>
      <c r="C37" s="95" t="s">
        <v>44</v>
      </c>
      <c r="D37" s="96"/>
      <c r="E37" s="96"/>
      <c r="F37" s="65"/>
      <c r="G37" s="66"/>
    </row>
    <row r="38" spans="2:10" ht="15.75">
      <c r="B38" s="24">
        <v>1</v>
      </c>
      <c r="C38" s="95" t="s">
        <v>45</v>
      </c>
      <c r="D38" s="96"/>
      <c r="E38" s="96"/>
      <c r="F38" s="27"/>
      <c r="G38" s="27"/>
    </row>
    <row r="39" spans="2:10" ht="15.75">
      <c r="B39" s="24">
        <v>2</v>
      </c>
      <c r="C39" s="95" t="s">
        <v>46</v>
      </c>
      <c r="D39" s="96"/>
      <c r="E39" s="96"/>
      <c r="F39" s="27"/>
      <c r="G39" s="27"/>
    </row>
    <row r="40" spans="2:10" ht="15.75">
      <c r="B40" s="24">
        <v>3</v>
      </c>
      <c r="C40" s="95" t="s">
        <v>47</v>
      </c>
      <c r="D40" s="96"/>
      <c r="E40" s="96"/>
      <c r="F40" s="27"/>
      <c r="G40" s="27"/>
    </row>
    <row r="41" spans="2:10" ht="15.75">
      <c r="B41" s="98">
        <v>4</v>
      </c>
      <c r="C41" s="95" t="s">
        <v>48</v>
      </c>
      <c r="D41" s="96"/>
      <c r="E41" s="96"/>
      <c r="F41" s="65"/>
      <c r="G41" s="66"/>
    </row>
    <row r="42" spans="2:10" ht="15.75">
      <c r="B42" s="99"/>
      <c r="C42" s="33"/>
      <c r="D42" s="97" t="s">
        <v>24</v>
      </c>
      <c r="E42" s="97"/>
      <c r="F42" s="29"/>
      <c r="G42" s="29"/>
    </row>
    <row r="43" spans="2:10" ht="15.75">
      <c r="B43" s="100"/>
      <c r="C43" s="33"/>
      <c r="D43" s="97" t="s">
        <v>25</v>
      </c>
      <c r="E43" s="97"/>
      <c r="F43" s="39"/>
      <c r="G43" s="39"/>
    </row>
    <row r="44" spans="2:10" ht="15.75">
      <c r="B44" s="98">
        <v>5</v>
      </c>
      <c r="C44" s="95" t="s">
        <v>49</v>
      </c>
      <c r="D44" s="96"/>
      <c r="E44" s="96"/>
      <c r="F44" s="65"/>
      <c r="G44" s="66"/>
    </row>
    <row r="45" spans="2:10" ht="15.75">
      <c r="B45" s="99"/>
      <c r="C45" s="33"/>
      <c r="D45" s="97" t="s">
        <v>17</v>
      </c>
      <c r="E45" s="97"/>
      <c r="F45" s="40"/>
      <c r="G45" s="27"/>
    </row>
    <row r="46" spans="2:10" ht="15.75">
      <c r="B46" s="100"/>
      <c r="C46" s="33"/>
      <c r="D46" s="97" t="s">
        <v>18</v>
      </c>
      <c r="E46" s="97"/>
      <c r="F46" s="40"/>
      <c r="G46" s="27"/>
    </row>
    <row r="47" spans="2:10" ht="15.75">
      <c r="B47" s="41"/>
      <c r="C47" s="41"/>
      <c r="D47" s="42"/>
      <c r="E47" s="42"/>
      <c r="F47" s="43"/>
      <c r="G47" s="44"/>
    </row>
    <row r="48" spans="2:10" ht="15.75">
      <c r="B48" s="45"/>
      <c r="C48" s="45"/>
      <c r="D48" s="45"/>
      <c r="E48" s="46"/>
      <c r="F48" s="106"/>
      <c r="G48" s="106"/>
    </row>
    <row r="49" spans="1:7" ht="15.75">
      <c r="B49" s="107" t="s">
        <v>26</v>
      </c>
      <c r="C49" s="107"/>
      <c r="D49" s="107"/>
      <c r="E49" s="47"/>
      <c r="F49" s="108" t="s">
        <v>27</v>
      </c>
      <c r="G49" s="108"/>
    </row>
    <row r="50" spans="1:7" ht="15.75">
      <c r="B50" s="102" t="s">
        <v>28</v>
      </c>
      <c r="C50" s="102"/>
      <c r="D50" s="102"/>
      <c r="E50" s="48"/>
      <c r="F50" s="103" t="s">
        <v>29</v>
      </c>
      <c r="G50" s="103"/>
    </row>
    <row r="51" spans="1:7" ht="15.75">
      <c r="B51" s="104"/>
      <c r="C51" s="104"/>
      <c r="D51" s="104"/>
      <c r="E51" s="105"/>
      <c r="F51" s="105"/>
      <c r="G51" s="105"/>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k+UEJPp1fhsd2slzWT1pQoRwYBxqTNBYvUA7ZitD7a0=</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pAan32YYbQHAHFXvsnuar/GoCLsl/0ZtYTDiEjSdc1I=</DigestValue>
    </Reference>
  </SignedInfo>
  <SignatureValue>x/aTTWgRyvmGV333kZbYhDNRioVhpQ9ckMzOTakUsRsNoTV5PD9vW+oTMc4wltVMBmGtrPpHlq5a
fiyRa6dVcC48JihvnC6GXUUz0itDQgPrhvApsBHPR5Z1f1nCpsTIVCpj4mr2zFnwqAeEGLGKwaXu
qYYoAgk2nzJqiFqDpnWAcn5lYhSEJU5cD7gcRhJhLifR4UGuSW4K9e4euUETUsEspMLaQCVdNJGD
9qHq5U0EtlsB+AfdNhm3JSM/SYtrdZToaUaiwHsTxEGvnSkupItYsbdMr9FXdHdDIXt5iGBVkNGo
naMfwVzdnPkkOGEL3mWu1gIk7gHcDxDGTmQMGg==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51dvRBNg500G5OiLo49c//LZqQlDb10ftdVY4lw3N+E=</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mhatWcY/7+ZEATICo8kZHAEkhc/xbY1dtXK/bP8bARY=</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2025-01-17T08:18:00Z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2025-01-17T08:18:00Z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lzOFCUsxoEdl9mbE0FzQBRwmsORHDBTRHqC46BGtR6s=</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zrsiDdFSfJIl0FrD9JnodXnKSbtw1j+qZmtX/OVoQ84=</DigestValue>
    </Reference>
  </SignedInfo>
  <SignatureValue>YBqf7lljmLEmkt4HcwBzdAMdLz7DJi1QCapZOK2ZL3VXPVVn+umUozw2mEHcu/L+3pQoQQaPXCX5
15DTrKy+E1T5BSZHq7JmcxWWgCE8Hynz9YTB8sFtUOtgkovDbeUI4RCdFQO/k9Np6DMHxHgsExc+
lWEndLfXBu7fnW1Gs68TMdwSpNeStZNwqkO0YlWlan6XUuVZH0et3n05JeP3zp9o5Gz3oOJiRRun
2VpAh/aMXc4ALAawA1SFV5dAP0gGAZA06CYQXwBv64lsFNiUroMdzJly9/r5cKIMUVT66bLK3H+6
SvIJ410BxtPuMudt3qhwqzSTZRFcXNyQCu99Og==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51dvRBNg500G5OiLo49c//LZqQlDb10ftdVY4lw3N+E=</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mhatWcY/7+ZEATICo8kZHAEkhc/xbY1dtXK/bP8bARY=</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2025-01-17T15:23:15Z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2025-01-17T15:23:15Z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2025-01-17T08:11:19Z</cp:lastPrinted>
  <dcterms:created xsi:type="dcterms:W3CDTF">2021-03-31T12:23:45Z</dcterms:created>
  <dcterms:modified xsi:type="dcterms:W3CDTF">2025-01-17T08:11:24Z</dcterms:modified>
</cp:coreProperties>
</file>