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<sst xmlns="http://schemas.openxmlformats.org/spreadsheetml/2006/main" count="58" uniqueCount="52">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</sst>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31" zoomScaleNormal="100" zoomScaleSheetLayoutView="100" workbookViewId="0">
      <selection activeCell="G28" sqref="G28"/>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4" t="s">
        <v>0</v>
      </c>
      <c r="C1" s="104"/>
      <c r="D1" s="104"/>
      <c r="E1" s="104"/>
      <c r="F1" s="104"/>
      <c r="G1" s="104"/>
    </row>
    <row r="2" spans="2:10" ht="40.5" customHeight="1">
      <c r="B2" s="105" t="s">
        <v>1</v>
      </c>
      <c r="C2" s="105"/>
      <c r="D2" s="105"/>
      <c r="E2" s="105"/>
      <c r="F2" s="105"/>
      <c r="G2" s="105"/>
    </row>
    <row r="3" spans="2:10">
      <c r="G3" s="2"/>
    </row>
    <row r="4" spans="2:10" ht="19.5" customHeight="1">
      <c r="B4" s="106" t="s">
        <v>2</v>
      </c>
      <c r="C4" s="106"/>
      <c r="D4" s="106"/>
      <c r="E4" s="106"/>
      <c r="F4" s="106"/>
      <c r="G4" s="106"/>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107" t="s">
        <v>33</v>
      </c>
      <c r="F8" s="107"/>
      <c r="G8" s="107"/>
      <c r="H8" s="107"/>
    </row>
    <row r="9" spans="2:10" s="11" customFormat="1" ht="34.5" customHeight="1">
      <c r="B9" s="9">
        <v>2</v>
      </c>
      <c r="C9" s="9"/>
      <c r="D9" s="10" t="s">
        <v>34</v>
      </c>
      <c r="E9" s="108" t="s">
        <v>35</v>
      </c>
      <c r="F9" s="108"/>
      <c r="G9" s="108"/>
      <c r="H9" s="108"/>
    </row>
    <row r="10" spans="2:10" s="11" customFormat="1" ht="34.5" customHeight="1">
      <c r="B10" s="9">
        <v>3</v>
      </c>
      <c r="C10" s="9"/>
      <c r="D10" s="10" t="s">
        <v>36</v>
      </c>
      <c r="E10" s="103" t="s">
        <v>37</v>
      </c>
      <c r="F10" s="103"/>
      <c r="G10" s="103"/>
      <c r="H10" s="103"/>
    </row>
    <row r="11" spans="2:10" s="11" customFormat="1" ht="18.75" customHeight="1">
      <c r="B11" s="9">
        <v>5</v>
      </c>
      <c r="C11" s="9"/>
      <c r="D11" s="12" t="s">
        <v>4</v>
      </c>
      <c r="E11" s="13">
        <f>F15+1</f>
        <v>45601</v>
      </c>
      <c r="F11" s="14"/>
      <c r="G11" s="14"/>
    </row>
    <row r="12" spans="2:10" ht="18.75" customHeight="1">
      <c r="B12" s="15"/>
      <c r="C12" s="9"/>
      <c r="D12" s="16" t="s">
        <v>5</v>
      </c>
      <c r="E12" s="17">
        <f>+E11</f>
        <v>45601</v>
      </c>
      <c r="F12" s="18"/>
      <c r="G12" s="19"/>
    </row>
    <row r="13" spans="2:10" ht="31.5">
      <c r="B13" s="9"/>
      <c r="C13" s="9"/>
      <c r="D13" s="19"/>
      <c r="E13" s="19"/>
      <c r="F13" s="19"/>
      <c r="G13" s="20" t="s">
        <v>6</v>
      </c>
      <c r="J13" s="21">
        <v>45576</v>
      </c>
    </row>
    <row r="14" spans="2:10" ht="31.5" customHeight="1">
      <c r="B14" s="76" t="s">
        <v>7</v>
      </c>
      <c r="C14" s="100" t="s">
        <v>8</v>
      </c>
      <c r="D14" s="101"/>
      <c r="E14" s="102"/>
      <c r="F14" s="77" t="s">
        <v>9</v>
      </c>
      <c r="G14" s="77" t="s">
        <v>9</v>
      </c>
    </row>
    <row r="15" spans="2:10" ht="16.5" customHeight="1">
      <c r="B15" s="78"/>
      <c r="C15" s="79"/>
      <c r="D15" s="80"/>
      <c r="E15" s="81"/>
      <c r="F15" s="82">
        <f>IF(WEEKDAY(G15)=4,WORKDAY(G15,3),WORKDAY(G15,2))</f>
        <v>45600</v>
      </c>
      <c r="G15" s="82">
        <v>45595</v>
      </c>
      <c r="H15" s="21"/>
      <c r="I15" s="21"/>
    </row>
    <row r="16" spans="2:10" ht="33" customHeight="1">
      <c r="B16" s="22" t="s">
        <v>10</v>
      </c>
      <c r="C16" s="92" t="s">
        <v>38</v>
      </c>
      <c r="D16" s="93"/>
      <c r="E16" s="93"/>
      <c r="F16" s="67"/>
      <c r="G16" s="83"/>
    </row>
    <row r="17" spans="2:10" ht="15.75">
      <c r="B17" s="22">
        <v>1</v>
      </c>
      <c r="C17" s="92" t="s">
        <v>39</v>
      </c>
      <c r="D17" s="93"/>
      <c r="E17" s="93"/>
      <c r="F17" s="23"/>
      <c r="G17" s="23"/>
    </row>
    <row r="18" spans="2:10" ht="15.75">
      <c r="B18" s="24">
        <v>1.1000000000000001</v>
      </c>
      <c r="C18" s="25"/>
      <c r="D18" s="94" t="s">
        <v>11</v>
      </c>
      <c r="E18" s="94"/>
      <c r="F18" s="26">
        <v>63378578014</v>
      </c>
      <c r="G18" s="26">
        <v>63456735349</v>
      </c>
      <c r="J18" s="70"/>
    </row>
    <row r="19" spans="2:10" ht="15.75">
      <c r="B19" s="24">
        <v>1.2</v>
      </c>
      <c r="C19" s="25"/>
      <c r="D19" s="94" t="s">
        <v>12</v>
      </c>
      <c r="E19" s="94"/>
      <c r="F19" s="26"/>
      <c r="G19" s="26"/>
      <c r="J19" s="70"/>
    </row>
    <row r="20" spans="2:10" ht="15.75">
      <c r="B20" s="24">
        <v>1.3</v>
      </c>
      <c r="C20" s="25"/>
      <c r="D20" s="94" t="s">
        <v>13</v>
      </c>
      <c r="E20" s="94"/>
      <c r="F20" s="28">
        <v>14067.42</v>
      </c>
      <c r="G20" s="28">
        <v>14085.53</v>
      </c>
      <c r="J20" s="70"/>
    </row>
    <row r="21" spans="2:10" ht="15.75">
      <c r="B21" s="22">
        <v>2</v>
      </c>
      <c r="C21" s="92" t="s">
        <v>40</v>
      </c>
      <c r="D21" s="93"/>
      <c r="E21" s="93"/>
      <c r="F21" s="27"/>
      <c r="G21" s="27"/>
      <c r="J21" s="70"/>
    </row>
    <row r="22" spans="2:10" ht="15.75">
      <c r="B22" s="24">
        <v>2.1</v>
      </c>
      <c r="C22" s="25"/>
      <c r="D22" s="94" t="s">
        <v>11</v>
      </c>
      <c r="E22" s="94"/>
      <c r="F22" s="27">
        <v>63536500580</v>
      </c>
      <c r="G22" s="27">
        <v>63378578014</v>
      </c>
      <c r="J22" s="70"/>
    </row>
    <row r="23" spans="2:10" ht="15.75">
      <c r="B23" s="24">
        <v>2.2000000000000002</v>
      </c>
      <c r="C23" s="25"/>
      <c r="D23" s="94" t="s">
        <v>12</v>
      </c>
      <c r="E23" s="94"/>
      <c r="F23" s="27"/>
      <c r="G23" s="27"/>
      <c r="I23" s="70"/>
      <c r="J23" s="70"/>
    </row>
    <row r="24" spans="2:10" ht="15.75">
      <c r="B24" s="24">
        <v>2.2999999999999998</v>
      </c>
      <c r="C24" s="25"/>
      <c r="D24" s="94" t="s">
        <v>13</v>
      </c>
      <c r="E24" s="94"/>
      <c r="F24" s="28">
        <v>14098.59</v>
      </c>
      <c r="G24" s="28">
        <v>14067.42</v>
      </c>
      <c r="H24" s="70"/>
      <c r="J24" s="70"/>
    </row>
    <row r="25" spans="2:10" ht="15.75">
      <c r="B25" s="22">
        <v>3</v>
      </c>
      <c r="C25" s="92" t="s">
        <v>41</v>
      </c>
      <c r="D25" s="93"/>
      <c r="E25" s="93"/>
      <c r="F25" s="64">
        <v>157922566</v>
      </c>
      <c r="G25" s="64">
        <v>-78157335</v>
      </c>
      <c r="H25" s="69"/>
      <c r="J25" s="70"/>
    </row>
    <row r="26" spans="2:10" ht="15.75">
      <c r="B26" s="30">
        <v>3.1</v>
      </c>
      <c r="C26" s="31"/>
      <c r="D26" s="98" t="s">
        <v>14</v>
      </c>
      <c r="E26" s="98"/>
      <c r="F26" s="64">
        <v>140483012</v>
      </c>
      <c r="G26" s="64">
        <v>-81564148</v>
      </c>
      <c r="H26" s="70"/>
      <c r="J26" s="70"/>
    </row>
    <row r="27" spans="2:10" ht="15.75">
      <c r="B27" s="30">
        <v>3.2</v>
      </c>
      <c r="C27" s="32"/>
      <c r="D27" s="98" t="s">
        <v>15</v>
      </c>
      <c r="E27" s="98"/>
      <c r="F27" s="64">
        <v>17439554</v>
      </c>
      <c r="G27" s="64">
        <v>3406813</v>
      </c>
      <c r="J27" s="70"/>
    </row>
    <row r="28" spans="2:10" ht="15.75">
      <c r="B28" s="30">
        <v>3.3</v>
      </c>
      <c r="C28" s="33"/>
      <c r="D28" s="98" t="s">
        <v>16</v>
      </c>
      <c r="E28" s="98"/>
      <c r="F28" s="68"/>
      <c r="G28" s="68"/>
      <c r="J28" s="70"/>
    </row>
    <row r="29" spans="2:10" ht="15.75">
      <c r="B29" s="34">
        <v>4</v>
      </c>
      <c r="C29" s="92" t="s">
        <v>42</v>
      </c>
      <c r="D29" s="93"/>
      <c r="E29" s="93"/>
      <c r="F29" s="28">
        <v>31.17</v>
      </c>
      <c r="G29" s="28">
        <v>-18.11</v>
      </c>
      <c r="I29" s="71"/>
      <c r="J29" s="70"/>
    </row>
    <row r="30" spans="2:10" ht="15.75">
      <c r="B30" s="34">
        <v>5</v>
      </c>
      <c r="C30" s="92" t="s">
        <v>43</v>
      </c>
      <c r="D30" s="93"/>
      <c r="E30" s="93"/>
      <c r="F30" s="84"/>
      <c r="G30" s="83"/>
      <c r="J30" s="70"/>
    </row>
    <row r="31" spans="2:10" ht="15.75">
      <c r="B31" s="30">
        <v>5.0999999999999996</v>
      </c>
      <c r="C31" s="33"/>
      <c r="D31" s="94" t="s">
        <v>17</v>
      </c>
      <c r="E31" s="94"/>
      <c r="F31" s="35">
        <v>63536500580</v>
      </c>
      <c r="G31" s="35">
        <v>63456735349</v>
      </c>
      <c r="J31" s="70"/>
    </row>
    <row r="32" spans="2:10" ht="15.75">
      <c r="B32" s="30">
        <v>5.2</v>
      </c>
      <c r="C32" s="33"/>
      <c r="D32" s="94" t="s">
        <v>18</v>
      </c>
      <c r="E32" s="94"/>
      <c r="F32" s="35">
        <v>56537993796</v>
      </c>
      <c r="G32" s="35">
        <v>56537993796</v>
      </c>
      <c r="J32" s="70"/>
    </row>
    <row r="33" spans="2:10" ht="15.75">
      <c r="B33" s="34">
        <v>6</v>
      </c>
      <c r="C33" s="99" t="s">
        <v>19</v>
      </c>
      <c r="D33" s="93"/>
      <c r="E33" s="93"/>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312066086.27040005</v>
      </c>
      <c r="G35" s="37">
        <v>311376152.0352</v>
      </c>
      <c r="J35" s="70"/>
    </row>
    <row r="36" spans="2:10" ht="15.75">
      <c r="B36" s="30">
        <v>6.3</v>
      </c>
      <c r="C36" s="33"/>
      <c r="D36" s="63" t="s">
        <v>22</v>
      </c>
      <c r="E36" s="63"/>
      <c r="F36" s="38">
        <f>F35/F22</f>
        <v>4.9116033055278483E-3</v>
      </c>
      <c r="G36" s="38">
        <v>4.9129557934609802E-3</v>
      </c>
      <c r="J36" s="70"/>
    </row>
    <row r="37" spans="2:10" ht="15.75">
      <c r="B37" s="22" t="s">
        <v>23</v>
      </c>
      <c r="C37" s="92" t="s">
        <v>44</v>
      </c>
      <c r="D37" s="93"/>
      <c r="E37" s="93"/>
      <c r="F37" s="65"/>
      <c r="G37" s="66"/>
    </row>
    <row r="38" spans="2:10" ht="15.75">
      <c r="B38" s="24">
        <v>1</v>
      </c>
      <c r="C38" s="92" t="s">
        <v>45</v>
      </c>
      <c r="D38" s="93"/>
      <c r="E38" s="93"/>
      <c r="F38" s="27"/>
      <c r="G38" s="27"/>
    </row>
    <row r="39" spans="2:10" ht="15.75">
      <c r="B39" s="24">
        <v>2</v>
      </c>
      <c r="C39" s="92" t="s">
        <v>46</v>
      </c>
      <c r="D39" s="93"/>
      <c r="E39" s="93"/>
      <c r="F39" s="27"/>
      <c r="G39" s="27"/>
    </row>
    <row r="40" spans="2:10" ht="15.75">
      <c r="B40" s="24">
        <v>3</v>
      </c>
      <c r="C40" s="92" t="s">
        <v>47</v>
      </c>
      <c r="D40" s="93"/>
      <c r="E40" s="93"/>
      <c r="F40" s="27"/>
      <c r="G40" s="27"/>
    </row>
    <row r="41" spans="2:10" ht="15.75">
      <c r="B41" s="89">
        <v>4</v>
      </c>
      <c r="C41" s="92" t="s">
        <v>48</v>
      </c>
      <c r="D41" s="93"/>
      <c r="E41" s="93"/>
      <c r="F41" s="65"/>
      <c r="G41" s="66"/>
    </row>
    <row r="42" spans="2:10" ht="15.75">
      <c r="B42" s="90"/>
      <c r="C42" s="33"/>
      <c r="D42" s="94" t="s">
        <v>24</v>
      </c>
      <c r="E42" s="94"/>
      <c r="F42" s="29"/>
      <c r="G42" s="29"/>
    </row>
    <row r="43" spans="2:10" ht="15.75">
      <c r="B43" s="91"/>
      <c r="C43" s="33"/>
      <c r="D43" s="94" t="s">
        <v>25</v>
      </c>
      <c r="E43" s="94"/>
      <c r="F43" s="39"/>
      <c r="G43" s="39"/>
    </row>
    <row r="44" spans="2:10" ht="15.75">
      <c r="B44" s="89">
        <v>5</v>
      </c>
      <c r="C44" s="92" t="s">
        <v>49</v>
      </c>
      <c r="D44" s="93"/>
      <c r="E44" s="93"/>
      <c r="F44" s="65"/>
      <c r="G44" s="66"/>
    </row>
    <row r="45" spans="2:10" ht="15.75">
      <c r="B45" s="90"/>
      <c r="C45" s="33"/>
      <c r="D45" s="94" t="s">
        <v>17</v>
      </c>
      <c r="E45" s="94"/>
      <c r="F45" s="40"/>
      <c r="G45" s="27"/>
    </row>
    <row r="46" spans="2:10" ht="15.75">
      <c r="B46" s="91"/>
      <c r="C46" s="33"/>
      <c r="D46" s="94" t="s">
        <v>18</v>
      </c>
      <c r="E46" s="94"/>
      <c r="F46" s="40"/>
      <c r="G46" s="27"/>
    </row>
    <row r="47" spans="2:10" ht="15.75">
      <c r="B47" s="41"/>
      <c r="C47" s="41"/>
      <c r="D47" s="42"/>
      <c r="E47" s="42"/>
      <c r="F47" s="43"/>
      <c r="G47" s="44"/>
    </row>
    <row r="48" spans="2:10" ht="15.75">
      <c r="B48" s="45"/>
      <c r="C48" s="45"/>
      <c r="D48" s="45"/>
      <c r="E48" s="46"/>
      <c r="F48" s="95"/>
      <c r="G48" s="95"/>
    </row>
    <row r="49" spans="1:7" ht="15.75">
      <c r="B49" s="96" t="s">
        <v>26</v>
      </c>
      <c r="C49" s="96"/>
      <c r="D49" s="96"/>
      <c r="E49" s="47"/>
      <c r="F49" s="97" t="s">
        <v>27</v>
      </c>
      <c r="G49" s="97"/>
    </row>
    <row r="50" spans="1:7" ht="15.75">
      <c r="B50" s="85" t="s">
        <v>28</v>
      </c>
      <c r="C50" s="85"/>
      <c r="D50" s="85"/>
      <c r="E50" s="48"/>
      <c r="F50" s="86" t="s">
        <v>29</v>
      </c>
      <c r="G50" s="86"/>
    </row>
    <row r="51" spans="1:7" ht="15.75">
      <c r="B51" s="87"/>
      <c r="C51" s="87"/>
      <c r="D51" s="87"/>
      <c r="E51" s="88"/>
      <c r="F51" s="88"/>
      <c r="G51" s="88"/>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y8CrC50IE+AOig3ROe89CozXWro=</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f16zLpzfFMUQZR0dSQZvq+AGSm4=</DigestValue>
    </Reference>
  </SignedInfo>
  <SignatureValue>SFD4eA3Jdoa43JMiq+lHEjTXx5Y5bbxgGPb20vhNzgEiPD2fDRwBJelf7freTIcJay4NtXO6WJxG
PJ73wwWjGO50dWKkgoVS/fF+crmoqSdolLudZ5Lw9UVPg4w7i/OSmW4BZFMOrtvELXWFsqzSHjYs
dXEgXZXiPNMpAzKbZN6RM7fJm5whpoR4Y/5NP0HBUAo4OsxfdU9v8M/tWS7qsQ6XqBPpBf2YhWsE
sMdwqScR6pVidOts0uj+04e+ukz1cUraw3bRuPgw35iPZKvl8pBesXBBDfQP3DS60HQeoOLqsimX
yILTk7989gBaAb2lM/q7KhKfQ+padLCZailLbw==</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hKD6zaInY2qnC/8EvNn+LyPgrPQ=</DigestValue>
      </Reference>
      <Reference URI="/xl/sharedStrings.xml?ContentType=application/vnd.openxmlformats-officedocument.spreadsheetml.sharedStrings+xml">
        <DigestMethod Algorithm="http://www.w3.org/2000/09/xmldsig#sha1"/>
        <DigestValue>aAa0+fIUkmYEk20vJhV/r7rsFGE=</DigestValue>
      </Reference>
      <Reference URI="/xl/worksheets/sheet1.xml?ContentType=application/vnd.openxmlformats-officedocument.spreadsheetml.worksheet+xml">
        <DigestMethod Algorithm="http://www.w3.org/2000/09/xmldsig#sha1"/>
        <DigestValue>XOXQC/YqWTD2B/lAq33uVTLGtIA=</DigestValue>
      </Reference>
      <Reference URI="/xl/printerSettings/printerSettings1.bin?ContentType=application/vnd.openxmlformats-officedocument.spreadsheetml.printerSettings">
        <DigestMethod Algorithm="http://www.w3.org/2000/09/xmldsig#sha1"/>
        <DigestValue>VPk33f36BlHxDQZjSEzQSDcZGm8=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oYQSvs6yVK4NDKYlA4w6TbUN9Qs=</DigestValue>
      </Reference>
      <Reference URI="/xl/workbook.xml?ContentType=application/vnd.openxmlformats-officedocument.spreadsheetml.sheet.main+xml">
        <DigestMethod Algorithm="http://www.w3.org/2000/09/xmldsig#sha1"/>
        <DigestValue>Aa7vn05AKtIG+JXGtIZ0K15wDz4=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2024-11-06T08:30:52Z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2024-11-06T08:30:52Z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v+oSatLqaJ6850vrREgkf1HH/s4cFTZcfbcMjv9OwJg=</DigestValue>
    </Reference>
    <Reference Type="http://www.w3.org/2000/09/xmldsig#Object" URI="#idOfficeObject">
      <DigestMethod Algorithm="http://www.w3.org/2001/04/xmlenc#sha256"/>
      <DigestValue>L728P+WFHUoBjWzkTEtq68M5eiE7suozvDJpdq9bhic=</DigestValue>
    </Reference>
    <Reference Type="http://uri.etsi.org/01903#SignedProperties" URI="#idSignedProperties">
      <Transforms>
        <Transform Algorithm="http://www.w3.org/TR/2001/REC-xml-c14n-20010315"/>
      </Transforms>
      <DigestMethod Algorithm="http://www.w3.org/2001/04/xmlenc#sha256"/>
      <DigestValue>c5tE/UcIKNopGXNvQjzOTzBUo8fECYe4rv9y2ih1EKQ=</DigestValue>
    </Reference>
  </SignedInfo>
  <SignatureValue>RmtbIgTX0YN2vu1QXSmxXS4gByZWbZLI80c4O0ebRJasAabQeF7wKLXbtvQPlyX0o2eu77iv7Q9f
IZt1yuHUOYnn/Ex9QM/ewk7Uc4ooULiaPJHm6BrplylsQt2DoP0eXDfkm86GD8U1I4avDC1jA2nU
TrXNan6ZnQJ4NXC5leiBw35/pm+adhpuF4G7lYcUZI2BQWn88Wf3ymVNOP78j1zRl39VMN9SVYPu
xv/WypxnqowiuHsr1IeJNHNasJCMFUMnYVOxQPJTgfaD3wdyuF7ueR5St68mjISWkNuqeAt92NkS
azZXcnb/jFeRtnlvbhwFyYp3VyoAaOtc1KH28Q==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QbY7kZRK1cxbh+tKE0X6sGran3Buwmh+BmLmdpulFls=</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ajdhCxt9NQpSjOMN2FEuvXf0rWR8oj4lyS6uHSHsX4s=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QeP50u96H86oiGKsWoIwzS/tPNe3eYOp/q6c/gyd/nU=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2024-11-06T09:00:27Z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2024-11-06T09:00:27Z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2024-11-06T01:48:49Z</cp:lastPrinted>
  <dcterms:created xsi:type="dcterms:W3CDTF">2021-03-31T12:23:45Z</dcterms:created>
  <dcterms:modified xsi:type="dcterms:W3CDTF">2024-11-06T01:48:53Z</dcterms:modified>
</cp:coreProperties>
</file>